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<sst xmlns="http://schemas.openxmlformats.org/spreadsheetml/2006/main" count="85" uniqueCount="66">
  <si>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Adramaa</t>
  </si>
  <si>
    <t>TALU</t>
  </si>
  <si>
    <t>Inimesed</t>
  </si>
  <si>
    <t>Loomad</t>
  </si>
  <si>
    <t>Teo päevad</t>
  </si>
  <si>
    <t>Station</t>
  </si>
  <si>
    <t>Tööeas</t>
  </si>
  <si>
    <t>Vanad</t>
  </si>
  <si>
    <t>Lapsed</t>
  </si>
  <si>
    <t>Hobused</t>
  </si>
  <si>
    <t>Varsad</t>
  </si>
  <si>
    <t>Härjad</t>
  </si>
  <si>
    <t>Veised</t>
  </si>
  <si>
    <t>Lehmad</t>
  </si>
  <si>
    <t>Stärcke?</t>
  </si>
  <si>
    <t>Lambad</t>
  </si>
  <si>
    <t>Kitsed</t>
  </si>
  <si>
    <t>Nisu</t>
  </si>
  <si>
    <t>Rukis</t>
  </si>
  <si>
    <t>Oder</t>
  </si>
  <si>
    <t>Kaer</t>
  </si>
  <si>
    <t>?</t>
  </si>
  <si>
    <t>Kanad</t>
  </si>
  <si>
    <t xml:space="preserve">Munad </t>
  </si>
  <si>
    <t>m</t>
  </si>
  <si>
    <t>n</t>
  </si>
  <si>
    <t>suvel</t>
  </si>
  <si>
    <t>talvel</t>
  </si>
  <si>
    <t>vakk</t>
  </si>
  <si>
    <t>külimit</t>
  </si>
  <si>
    <t>Privaten Guhter Peddast</t>
  </si>
  <si>
    <t>Lohe Jack</t>
  </si>
  <si>
    <t>Pottri Michel</t>
  </si>
  <si>
    <t>Kanne Jurgen</t>
  </si>
  <si>
    <t>Pottri Jack</t>
  </si>
  <si>
    <t>Tomba Ahd</t>
  </si>
  <si>
    <t>Lostreiber</t>
  </si>
  <si>
    <t>Kose Mart</t>
  </si>
  <si>
    <t>SUMMA</t>
  </si>
  <si>
    <t>Ranna Michel</t>
  </si>
  <si>
    <t>Nellose Jaack</t>
  </si>
  <si>
    <t>haritud</t>
  </si>
  <si>
    <t>söötis</t>
  </si>
  <si>
    <t>Kaiko Andrus</t>
  </si>
  <si>
    <t>Kaiko Tönnis</t>
  </si>
  <si>
    <t>Kusike Diedrich</t>
  </si>
  <si>
    <t>Seppa Mats</t>
  </si>
  <si>
    <t>Tiede Laas</t>
  </si>
  <si>
    <t>Ustallo Hain</t>
  </si>
  <si>
    <t>Won Tamsal</t>
  </si>
  <si>
    <t>Panga Ahd</t>
  </si>
  <si>
    <t>Wannaka Jürgen</t>
  </si>
  <si>
    <t>Mardi Hanso Mart</t>
  </si>
  <si>
    <t>Rauke Matz</t>
  </si>
  <si>
    <t>Ustallo Lemet</t>
  </si>
  <si>
    <t>Torro Lemet</t>
  </si>
  <si>
    <t>Raha</t>
  </si>
  <si>
    <t>Rubla</t>
  </si>
  <si>
    <t>kop.</t>
  </si>
  <si>
    <t>Gantzenhoff im Mohn</t>
  </si>
  <si>
    <t>Pastorate</t>
  </si>
  <si>
    <r>
      <t>Vakukohustus (</t>
    </r>
    <r>
      <rPr>
        <i/>
        <sz val="10"/>
        <rFont val="Arial"/>
        <family val="2"/>
      </rPr>
      <t>Hacken Berechtigkeit)</t>
    </r>
  </si>
  <si>
    <t>[Güllenstubbe]</t>
  </si>
  <si>
    <t>Summa</t>
  </si>
  <si>
    <t>Summeeritud</t>
  </si>
  <si>
    <t>Wüst Land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</si>
</sst>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i/>
      <sz val="14"/>
      <name val="Bookman Old Style"/>
      <family val="1"/>
    </font>
    <font>
      <sz val="14"/>
      <name val="Bookman Old Style"/>
      <family val="1"/>
    </font>
    <font>
      <i/>
      <sz val="12"/>
      <name val="Bookman Old Styl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Bookman Old Style"/>
      <family val="1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 vertical="center" textRotation="90"/>
    </xf>
    <xf numFmtId="0" fontId="2" fillId="0" borderId="4" xfId="0" applyFont="1" applyBorder="1" applyAlignment="1">
      <alignment vertical="center" textRotation="90"/>
    </xf>
    <xf numFmtId="0" fontId="2" fillId="0" borderId="4" xfId="0" applyFont="1" applyBorder="1" applyAlignment="1">
      <alignment horizontal="right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tabSelected="1" workbookViewId="0" topLeftCell="F30">
      <selection activeCell="C32" sqref="C32"/>
    </sheetView>
  </sheetViews>
  <sheetFormatPr defaultColWidth="9.140625" defaultRowHeight="12.75"/>
  <cols>
    <col min="1" max="2" width="4.7109375" style="0" customWidth="1"/>
    <col min="3" max="3" width="18.8515625" style="0" customWidth="1"/>
    <col min="4" max="4" width="2.7109375" style="18" customWidth="1"/>
    <col min="5" max="8" width="2.7109375" style="0" customWidth="1"/>
    <col min="9" max="9" width="2.7109375" style="19" customWidth="1"/>
    <col min="10" max="18" width="2.7109375" style="0" customWidth="1"/>
    <col min="19" max="19" width="3.57421875" style="18" customWidth="1"/>
    <col min="20" max="20" width="3.28125" style="19" customWidth="1"/>
    <col min="21" max="21" width="2.00390625" style="0" customWidth="1"/>
    <col min="22" max="22" width="3.140625" style="0" customWidth="1"/>
    <col min="23" max="23" width="2.8515625" style="18" customWidth="1"/>
    <col min="24" max="26" width="3.7109375" style="0" customWidth="1"/>
    <col min="27" max="27" width="3.140625" style="0" customWidth="1"/>
    <col min="28" max="28" width="3.7109375" style="0" customWidth="1"/>
    <col min="29" max="29" width="3.28125" style="0" customWidth="1"/>
    <col min="30" max="31" width="3.7109375" style="0" customWidth="1"/>
    <col min="32" max="32" width="3.28125" style="0" customWidth="1"/>
    <col min="33" max="33" width="3.140625" style="0" customWidth="1"/>
    <col min="34" max="34" width="2.421875" style="0" customWidth="1"/>
    <col min="35" max="35" width="2.28125" style="19" customWidth="1"/>
    <col min="36" max="36" width="3.00390625" style="0" customWidth="1"/>
    <col min="37" max="37" width="4.7109375" style="0" customWidth="1"/>
    <col min="38" max="38" width="3.00390625" style="0" customWidth="1"/>
    <col min="39" max="39" width="4.7109375" style="0" customWidth="1"/>
  </cols>
  <sheetData>
    <row r="1" spans="1:39" s="1" customFormat="1" ht="12.75">
      <c r="A1" s="56" t="s">
        <v>0</v>
      </c>
      <c r="B1" s="56"/>
      <c r="C1" s="69" t="s">
        <v>1</v>
      </c>
      <c r="D1" s="55" t="s">
        <v>2</v>
      </c>
      <c r="E1" s="56"/>
      <c r="F1" s="56"/>
      <c r="G1" s="56"/>
      <c r="H1" s="56"/>
      <c r="I1" s="57"/>
      <c r="J1" s="56" t="s">
        <v>3</v>
      </c>
      <c r="K1" s="56"/>
      <c r="L1" s="56"/>
      <c r="M1" s="56"/>
      <c r="N1" s="56"/>
      <c r="O1" s="56"/>
      <c r="P1" s="56"/>
      <c r="Q1" s="56"/>
      <c r="R1" s="56"/>
      <c r="S1" s="51" t="s">
        <v>4</v>
      </c>
      <c r="T1" s="52"/>
      <c r="U1" s="51" t="s">
        <v>56</v>
      </c>
      <c r="V1" s="52"/>
      <c r="W1" s="55" t="s">
        <v>61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/>
      <c r="AJ1" s="58" t="s">
        <v>5</v>
      </c>
      <c r="AK1" s="58"/>
      <c r="AL1" s="58"/>
      <c r="AM1" s="58"/>
    </row>
    <row r="2" spans="1:39" s="5" customFormat="1" ht="12.75">
      <c r="A2" s="63" t="s">
        <v>42</v>
      </c>
      <c r="B2" s="65" t="s">
        <v>41</v>
      </c>
      <c r="C2" s="70"/>
      <c r="D2" s="72" t="s">
        <v>6</v>
      </c>
      <c r="E2" s="43"/>
      <c r="F2" s="59" t="s">
        <v>7</v>
      </c>
      <c r="G2" s="43"/>
      <c r="H2" s="59" t="s">
        <v>8</v>
      </c>
      <c r="I2" s="60"/>
      <c r="J2" s="47" t="s">
        <v>9</v>
      </c>
      <c r="K2" s="47" t="s">
        <v>10</v>
      </c>
      <c r="L2" s="47" t="s">
        <v>11</v>
      </c>
      <c r="M2" s="47" t="s">
        <v>12</v>
      </c>
      <c r="N2" s="47" t="s">
        <v>13</v>
      </c>
      <c r="O2" s="49" t="s">
        <v>14</v>
      </c>
      <c r="P2" s="47" t="s">
        <v>15</v>
      </c>
      <c r="Q2" s="47" t="s">
        <v>16</v>
      </c>
      <c r="R2" s="47"/>
      <c r="S2" s="53"/>
      <c r="T2" s="54"/>
      <c r="U2" s="53"/>
      <c r="V2" s="54"/>
      <c r="W2" s="42" t="s">
        <v>17</v>
      </c>
      <c r="X2" s="43"/>
      <c r="Y2" s="43" t="s">
        <v>18</v>
      </c>
      <c r="Z2" s="43"/>
      <c r="AA2" s="43" t="s">
        <v>19</v>
      </c>
      <c r="AB2" s="43"/>
      <c r="AC2" s="43" t="s">
        <v>20</v>
      </c>
      <c r="AD2" s="43"/>
      <c r="AE2" s="47" t="s">
        <v>21</v>
      </c>
      <c r="AF2" s="47" t="s">
        <v>22</v>
      </c>
      <c r="AG2" s="47" t="s">
        <v>23</v>
      </c>
      <c r="AH2" s="47" t="s">
        <v>21</v>
      </c>
      <c r="AI2" s="40" t="s">
        <v>21</v>
      </c>
      <c r="AJ2" s="42" t="s">
        <v>18</v>
      </c>
      <c r="AK2" s="43"/>
      <c r="AL2" s="43" t="s">
        <v>19</v>
      </c>
      <c r="AM2" s="43"/>
    </row>
    <row r="3" spans="1:39" s="12" customFormat="1" ht="30.75" customHeight="1">
      <c r="A3" s="64"/>
      <c r="B3" s="66"/>
      <c r="C3" s="71"/>
      <c r="D3" s="7" t="s">
        <v>24</v>
      </c>
      <c r="E3" s="6" t="s">
        <v>25</v>
      </c>
      <c r="F3" s="6" t="s">
        <v>24</v>
      </c>
      <c r="G3" s="6" t="s">
        <v>25</v>
      </c>
      <c r="H3" s="6" t="s">
        <v>24</v>
      </c>
      <c r="I3" s="8" t="s">
        <v>25</v>
      </c>
      <c r="J3" s="48"/>
      <c r="K3" s="48"/>
      <c r="L3" s="48"/>
      <c r="M3" s="48"/>
      <c r="N3" s="48"/>
      <c r="O3" s="50"/>
      <c r="P3" s="48"/>
      <c r="Q3" s="48"/>
      <c r="R3" s="48"/>
      <c r="S3" s="9" t="s">
        <v>26</v>
      </c>
      <c r="T3" s="10" t="s">
        <v>27</v>
      </c>
      <c r="U3" s="31" t="s">
        <v>57</v>
      </c>
      <c r="V3" s="11" t="s">
        <v>58</v>
      </c>
      <c r="W3" s="13" t="s">
        <v>28</v>
      </c>
      <c r="X3" s="14" t="s">
        <v>29</v>
      </c>
      <c r="Y3" s="15" t="s">
        <v>28</v>
      </c>
      <c r="Z3" s="14" t="s">
        <v>29</v>
      </c>
      <c r="AA3" s="15" t="s">
        <v>28</v>
      </c>
      <c r="AB3" s="14" t="s">
        <v>29</v>
      </c>
      <c r="AC3" s="15" t="s">
        <v>28</v>
      </c>
      <c r="AD3" s="14" t="s">
        <v>29</v>
      </c>
      <c r="AE3" s="48"/>
      <c r="AF3" s="48"/>
      <c r="AG3" s="48"/>
      <c r="AH3" s="48"/>
      <c r="AI3" s="41"/>
      <c r="AJ3" s="15" t="s">
        <v>28</v>
      </c>
      <c r="AK3" s="14" t="s">
        <v>29</v>
      </c>
      <c r="AL3" s="15" t="s">
        <v>28</v>
      </c>
      <c r="AM3" s="14" t="s">
        <v>29</v>
      </c>
    </row>
    <row r="4" spans="2:35" ht="22.5" customHeight="1">
      <c r="B4" s="16"/>
      <c r="C4" s="17"/>
      <c r="D4" s="44" t="s">
        <v>30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</row>
    <row r="5" spans="1:39" ht="12.75">
      <c r="A5">
        <f>1/12</f>
        <v>0.08333333333333333</v>
      </c>
      <c r="B5">
        <f>1/6</f>
        <v>0.16666666666666666</v>
      </c>
      <c r="C5" t="s">
        <v>31</v>
      </c>
      <c r="D5" s="18">
        <v>1</v>
      </c>
      <c r="E5">
        <v>1</v>
      </c>
      <c r="F5">
        <v>1</v>
      </c>
      <c r="H5">
        <v>1</v>
      </c>
      <c r="I5" s="19">
        <v>1</v>
      </c>
      <c r="S5" s="4">
        <v>2</v>
      </c>
      <c r="T5" s="3">
        <v>2</v>
      </c>
      <c r="U5" s="20"/>
      <c r="Y5">
        <v>1</v>
      </c>
      <c r="Z5">
        <f>1+1/3</f>
        <v>1.3333333333333333</v>
      </c>
      <c r="AA5">
        <v>1</v>
      </c>
      <c r="AB5">
        <f>1+1/3</f>
        <v>1.3333333333333333</v>
      </c>
      <c r="AC5">
        <v>1</v>
      </c>
      <c r="AD5">
        <v>3</v>
      </c>
      <c r="AK5">
        <f>1+1/3</f>
        <v>1.3333333333333333</v>
      </c>
      <c r="AM5">
        <f>1+1/3</f>
        <v>1.3333333333333333</v>
      </c>
    </row>
    <row r="6" spans="1:39" ht="12.75">
      <c r="A6">
        <f>1/6</f>
        <v>0.16666666666666666</v>
      </c>
      <c r="B6">
        <f>1/12</f>
        <v>0.08333333333333333</v>
      </c>
      <c r="C6" t="s">
        <v>32</v>
      </c>
      <c r="E6">
        <v>1</v>
      </c>
      <c r="F6">
        <v>1</v>
      </c>
      <c r="H6">
        <v>1</v>
      </c>
      <c r="S6" s="4">
        <v>1</v>
      </c>
      <c r="T6" s="3">
        <v>1</v>
      </c>
      <c r="U6" s="20"/>
      <c r="Z6">
        <f>3+2/3</f>
        <v>3.6666666666666665</v>
      </c>
      <c r="AB6">
        <f>3+2/3</f>
        <v>3.6666666666666665</v>
      </c>
      <c r="AD6">
        <f>4+1/2</f>
        <v>4.5</v>
      </c>
      <c r="AK6">
        <f>2/3</f>
        <v>0.6666666666666666</v>
      </c>
      <c r="AM6">
        <f>2/3</f>
        <v>0.6666666666666666</v>
      </c>
    </row>
    <row r="7" spans="1:21" ht="12.75">
      <c r="A7">
        <f>1/2</f>
        <v>0.5</v>
      </c>
      <c r="C7" t="s">
        <v>33</v>
      </c>
      <c r="S7" s="4"/>
      <c r="T7" s="3"/>
      <c r="U7" s="20"/>
    </row>
    <row r="8" spans="1:21" ht="12.75">
      <c r="A8">
        <f>1/2</f>
        <v>0.5</v>
      </c>
      <c r="C8" t="s">
        <v>34</v>
      </c>
      <c r="S8" s="4"/>
      <c r="T8" s="3"/>
      <c r="U8" s="20"/>
    </row>
    <row r="9" spans="1:21" ht="12.75">
      <c r="A9">
        <f>1/4</f>
        <v>0.25</v>
      </c>
      <c r="C9" s="33" t="s">
        <v>35</v>
      </c>
      <c r="S9" s="4"/>
      <c r="T9" s="3"/>
      <c r="U9" s="20"/>
    </row>
    <row r="10" spans="3:21" ht="12.75">
      <c r="C10" t="s">
        <v>39</v>
      </c>
      <c r="S10" s="4"/>
      <c r="T10" s="3"/>
      <c r="U10" s="20"/>
    </row>
    <row r="11" spans="3:21" ht="12.75">
      <c r="C11" t="s">
        <v>40</v>
      </c>
      <c r="S11" s="4"/>
      <c r="T11" s="3"/>
      <c r="U11" s="20"/>
    </row>
    <row r="12" spans="1:21" ht="12.75">
      <c r="A12">
        <f>1/2</f>
        <v>0.5</v>
      </c>
      <c r="C12" t="s">
        <v>65</v>
      </c>
      <c r="S12" s="4"/>
      <c r="T12" s="3"/>
      <c r="U12" s="20"/>
    </row>
    <row r="13" spans="3:21" ht="12.75">
      <c r="C13" s="27" t="s">
        <v>36</v>
      </c>
      <c r="S13" s="4"/>
      <c r="T13" s="3"/>
      <c r="U13" s="20"/>
    </row>
    <row r="14" spans="3:21" ht="12.75">
      <c r="C14" t="s">
        <v>37</v>
      </c>
      <c r="D14" s="18">
        <v>1</v>
      </c>
      <c r="E14">
        <v>1</v>
      </c>
      <c r="S14" s="4"/>
      <c r="T14" s="3"/>
      <c r="U14" s="20"/>
    </row>
    <row r="15" spans="19:21" ht="12.75">
      <c r="S15" s="4"/>
      <c r="T15" s="3"/>
      <c r="U15" s="20"/>
    </row>
    <row r="16" spans="2:39" ht="12.75">
      <c r="B16" s="25">
        <v>2</v>
      </c>
      <c r="C16" s="25" t="s">
        <v>38</v>
      </c>
      <c r="D16" s="28">
        <v>2</v>
      </c>
      <c r="E16" s="25">
        <v>3</v>
      </c>
      <c r="F16" s="25">
        <v>2</v>
      </c>
      <c r="G16" s="25"/>
      <c r="H16" s="25">
        <v>2</v>
      </c>
      <c r="I16" s="26">
        <v>1</v>
      </c>
      <c r="J16" s="25"/>
      <c r="K16" s="25"/>
      <c r="L16" s="25"/>
      <c r="M16" s="25"/>
      <c r="N16" s="25"/>
      <c r="O16" s="25"/>
      <c r="P16" s="25"/>
      <c r="Q16" s="25"/>
      <c r="R16" s="25"/>
      <c r="S16" s="28">
        <v>3</v>
      </c>
      <c r="T16" s="26">
        <v>3</v>
      </c>
      <c r="U16" s="25"/>
      <c r="V16" s="25"/>
      <c r="W16" s="28"/>
      <c r="X16" s="25"/>
      <c r="Y16" s="25">
        <v>1</v>
      </c>
      <c r="Z16" s="25">
        <v>5</v>
      </c>
      <c r="AA16" s="25">
        <v>1</v>
      </c>
      <c r="AB16" s="25">
        <v>5</v>
      </c>
      <c r="AC16" s="25">
        <v>2</v>
      </c>
      <c r="AD16" s="25">
        <f>1+1/2</f>
        <v>1.5</v>
      </c>
      <c r="AE16" s="25"/>
      <c r="AF16" s="25"/>
      <c r="AG16" s="25"/>
      <c r="AH16" s="25"/>
      <c r="AI16" s="26"/>
      <c r="AJ16" s="25"/>
      <c r="AK16" s="25">
        <v>2</v>
      </c>
      <c r="AL16" s="25"/>
      <c r="AM16" s="25">
        <v>2</v>
      </c>
    </row>
    <row r="17" spans="19:21" ht="12.75">
      <c r="S17" s="4"/>
      <c r="T17" s="3"/>
      <c r="U17" s="20"/>
    </row>
    <row r="18" spans="19:35" ht="20.25" customHeight="1">
      <c r="S18" s="4"/>
      <c r="T18" s="3"/>
      <c r="U18" s="20"/>
      <c r="W18" s="37" t="s">
        <v>62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9"/>
    </row>
    <row r="19" spans="1:39" ht="12.75">
      <c r="A19" s="12"/>
      <c r="B19" s="12"/>
      <c r="C19" s="12"/>
      <c r="D19" s="21"/>
      <c r="E19" s="12"/>
      <c r="F19" s="12"/>
      <c r="G19" s="12"/>
      <c r="H19" s="12"/>
      <c r="I19" s="22"/>
      <c r="J19" s="12"/>
      <c r="K19" s="12"/>
      <c r="L19" s="12"/>
      <c r="M19" s="12"/>
      <c r="N19" s="12"/>
      <c r="O19" s="12"/>
      <c r="P19" s="12"/>
      <c r="Q19" s="12"/>
      <c r="R19" s="12"/>
      <c r="S19" s="23"/>
      <c r="T19" s="24"/>
      <c r="U19" s="29"/>
      <c r="V19" s="12"/>
      <c r="W19" s="2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22"/>
      <c r="AJ19" s="12"/>
      <c r="AK19" s="12"/>
      <c r="AL19" s="12"/>
      <c r="AM19" s="12"/>
    </row>
    <row r="20" spans="4:35" ht="26.25" customHeight="1">
      <c r="D20" s="44" t="s">
        <v>59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4"/>
      <c r="T20" s="3"/>
      <c r="U20" s="20"/>
      <c r="W20" s="44" t="s">
        <v>60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</row>
    <row r="21" spans="2:39" ht="12.75">
      <c r="B21">
        <f>1/4</f>
        <v>0.25</v>
      </c>
      <c r="C21" t="s">
        <v>43</v>
      </c>
      <c r="D21" s="18">
        <v>2</v>
      </c>
      <c r="E21">
        <v>1</v>
      </c>
      <c r="H21">
        <v>3</v>
      </c>
      <c r="I21" s="19">
        <v>1</v>
      </c>
      <c r="J21">
        <v>3</v>
      </c>
      <c r="K21">
        <v>1</v>
      </c>
      <c r="L21">
        <v>4</v>
      </c>
      <c r="N21">
        <v>4</v>
      </c>
      <c r="Q21">
        <v>2</v>
      </c>
      <c r="S21" s="4">
        <v>3</v>
      </c>
      <c r="T21" s="3">
        <v>3</v>
      </c>
      <c r="U21" s="20"/>
      <c r="V21">
        <v>6</v>
      </c>
      <c r="X21">
        <f>1/4</f>
        <v>0.25</v>
      </c>
      <c r="Y21">
        <v>1</v>
      </c>
      <c r="Z21">
        <v>3</v>
      </c>
      <c r="AA21">
        <v>1</v>
      </c>
      <c r="AB21">
        <f>1+1/2</f>
        <v>1.5</v>
      </c>
      <c r="AC21">
        <v>1</v>
      </c>
      <c r="AD21">
        <v>3</v>
      </c>
      <c r="AE21">
        <f>1/2</f>
        <v>0.5</v>
      </c>
      <c r="AF21">
        <v>1</v>
      </c>
      <c r="AG21">
        <v>10</v>
      </c>
      <c r="AH21">
        <f>1/4</f>
        <v>0.25</v>
      </c>
      <c r="AK21">
        <v>2</v>
      </c>
      <c r="AM21">
        <v>2</v>
      </c>
    </row>
    <row r="22" spans="2:39" s="5" customFormat="1" ht="12.75">
      <c r="B22">
        <f>1/4</f>
        <v>0.25</v>
      </c>
      <c r="C22" s="5" t="s">
        <v>44</v>
      </c>
      <c r="D22" s="18">
        <v>2</v>
      </c>
      <c r="E22" s="5">
        <v>1</v>
      </c>
      <c r="H22" s="5">
        <v>4</v>
      </c>
      <c r="I22" s="19">
        <v>2</v>
      </c>
      <c r="J22" s="5">
        <v>2</v>
      </c>
      <c r="K22" s="5">
        <v>2</v>
      </c>
      <c r="L22" s="5">
        <v>3</v>
      </c>
      <c r="N22" s="5">
        <v>2</v>
      </c>
      <c r="Q22" s="5">
        <v>2</v>
      </c>
      <c r="S22" s="4">
        <v>3</v>
      </c>
      <c r="T22" s="3">
        <v>3</v>
      </c>
      <c r="U22" s="2"/>
      <c r="V22" s="5">
        <v>6</v>
      </c>
      <c r="W22" s="18"/>
      <c r="X22">
        <f>1/4</f>
        <v>0.25</v>
      </c>
      <c r="Y22" s="5">
        <v>1</v>
      </c>
      <c r="Z22" s="5">
        <v>3</v>
      </c>
      <c r="AA22" s="5">
        <v>1</v>
      </c>
      <c r="AB22">
        <f>1+1/2</f>
        <v>1.5</v>
      </c>
      <c r="AC22" s="5">
        <v>1</v>
      </c>
      <c r="AD22" s="5">
        <v>3</v>
      </c>
      <c r="AE22">
        <f>1/2</f>
        <v>0.5</v>
      </c>
      <c r="AF22" s="5">
        <v>1</v>
      </c>
      <c r="AG22" s="5">
        <v>10</v>
      </c>
      <c r="AH22">
        <f>1/4</f>
        <v>0.25</v>
      </c>
      <c r="AI22" s="19"/>
      <c r="AK22" s="5">
        <v>2</v>
      </c>
      <c r="AM22" s="5">
        <v>2</v>
      </c>
    </row>
    <row r="23" spans="1:39" ht="12.75">
      <c r="A23">
        <f>1/12</f>
        <v>0.08333333333333333</v>
      </c>
      <c r="B23">
        <f>1/6</f>
        <v>0.16666666666666666</v>
      </c>
      <c r="C23" t="s">
        <v>45</v>
      </c>
      <c r="D23" s="18">
        <v>1</v>
      </c>
      <c r="E23">
        <v>1</v>
      </c>
      <c r="F23">
        <v>1</v>
      </c>
      <c r="G23">
        <v>1</v>
      </c>
      <c r="H23">
        <v>4</v>
      </c>
      <c r="I23" s="19">
        <v>6</v>
      </c>
      <c r="J23">
        <v>1</v>
      </c>
      <c r="K23">
        <v>1</v>
      </c>
      <c r="L23">
        <v>4</v>
      </c>
      <c r="N23">
        <v>3</v>
      </c>
      <c r="Q23">
        <v>1</v>
      </c>
      <c r="S23" s="4">
        <v>2</v>
      </c>
      <c r="T23" s="3">
        <v>2</v>
      </c>
      <c r="V23">
        <v>4</v>
      </c>
      <c r="X23">
        <f>1/6</f>
        <v>0.16666666666666666</v>
      </c>
      <c r="Y23">
        <v>1</v>
      </c>
      <c r="AB23">
        <v>5</v>
      </c>
      <c r="AC23">
        <v>1</v>
      </c>
      <c r="AE23">
        <f>1/3</f>
        <v>0.3333333333333333</v>
      </c>
      <c r="AF23">
        <f>2/3</f>
        <v>0.6666666666666666</v>
      </c>
      <c r="AG23">
        <f>6+2/3</f>
        <v>6.666666666666667</v>
      </c>
      <c r="AH23">
        <f>1/6</f>
        <v>0.16666666666666666</v>
      </c>
      <c r="AK23">
        <f>1+1/3</f>
        <v>1.3333333333333333</v>
      </c>
      <c r="AM23">
        <f>1+1/3</f>
        <v>1.3333333333333333</v>
      </c>
    </row>
    <row r="24" spans="1:20" ht="12.75">
      <c r="A24">
        <f>1/2</f>
        <v>0.5</v>
      </c>
      <c r="C24" t="s">
        <v>46</v>
      </c>
      <c r="S24" s="4"/>
      <c r="T24" s="3"/>
    </row>
    <row r="25" spans="1:20" ht="12.75">
      <c r="A25">
        <f>1/4</f>
        <v>0.25</v>
      </c>
      <c r="C25" t="s">
        <v>47</v>
      </c>
      <c r="S25" s="4"/>
      <c r="T25" s="3"/>
    </row>
    <row r="26" spans="1:20" ht="12.75">
      <c r="A26">
        <f>1/4</f>
        <v>0.25</v>
      </c>
      <c r="C26" t="s">
        <v>48</v>
      </c>
      <c r="S26" s="4"/>
      <c r="T26" s="3"/>
    </row>
    <row r="27" spans="3:20" ht="18" customHeight="1">
      <c r="C27" s="30" t="s">
        <v>49</v>
      </c>
      <c r="S27" s="4"/>
      <c r="T27" s="3"/>
    </row>
    <row r="28" spans="1:39" ht="12.75">
      <c r="A28">
        <f>1/6</f>
        <v>0.16666666666666666</v>
      </c>
      <c r="B28">
        <f>1/6</f>
        <v>0.16666666666666666</v>
      </c>
      <c r="C28" t="s">
        <v>50</v>
      </c>
      <c r="D28" s="18">
        <v>1</v>
      </c>
      <c r="E28">
        <v>1</v>
      </c>
      <c r="H28">
        <v>2</v>
      </c>
      <c r="I28" s="19">
        <v>2</v>
      </c>
      <c r="J28">
        <v>2</v>
      </c>
      <c r="K28">
        <v>1</v>
      </c>
      <c r="L28">
        <v>4</v>
      </c>
      <c r="N28">
        <v>2</v>
      </c>
      <c r="Q28">
        <v>1</v>
      </c>
      <c r="S28" s="4">
        <v>2</v>
      </c>
      <c r="T28" s="3">
        <v>2</v>
      </c>
      <c r="V28">
        <v>4</v>
      </c>
      <c r="X28">
        <f aca="true" t="shared" si="0" ref="X28:X33">1/6</f>
        <v>0.16666666666666666</v>
      </c>
      <c r="Y28">
        <v>1</v>
      </c>
      <c r="AB28">
        <v>5</v>
      </c>
      <c r="AC28">
        <v>1</v>
      </c>
      <c r="AE28">
        <f aca="true" t="shared" si="1" ref="AE28:AE33">1/3</f>
        <v>0.3333333333333333</v>
      </c>
      <c r="AF28">
        <f aca="true" t="shared" si="2" ref="AF28:AF33">2/3</f>
        <v>0.6666666666666666</v>
      </c>
      <c r="AG28">
        <f aca="true" t="shared" si="3" ref="AG28:AG33">6+2/3</f>
        <v>6.666666666666667</v>
      </c>
      <c r="AH28">
        <f aca="true" t="shared" si="4" ref="AH28:AH33">1/6</f>
        <v>0.16666666666666666</v>
      </c>
      <c r="AK28">
        <f aca="true" t="shared" si="5" ref="AK28:AM33">1+1/3</f>
        <v>1.3333333333333333</v>
      </c>
      <c r="AM28">
        <f t="shared" si="5"/>
        <v>1.3333333333333333</v>
      </c>
    </row>
    <row r="29" spans="1:39" ht="12.75">
      <c r="A29">
        <f>1/12</f>
        <v>0.08333333333333333</v>
      </c>
      <c r="B29">
        <f>1/6</f>
        <v>0.16666666666666666</v>
      </c>
      <c r="C29" t="s">
        <v>51</v>
      </c>
      <c r="D29" s="18">
        <v>1</v>
      </c>
      <c r="E29">
        <v>1</v>
      </c>
      <c r="G29">
        <v>1</v>
      </c>
      <c r="J29">
        <v>1</v>
      </c>
      <c r="K29">
        <v>1</v>
      </c>
      <c r="L29">
        <v>4</v>
      </c>
      <c r="N29">
        <v>2</v>
      </c>
      <c r="Q29">
        <v>1</v>
      </c>
      <c r="S29" s="4">
        <v>2</v>
      </c>
      <c r="T29" s="3">
        <v>2</v>
      </c>
      <c r="V29">
        <v>4</v>
      </c>
      <c r="X29">
        <f t="shared" si="0"/>
        <v>0.16666666666666666</v>
      </c>
      <c r="Y29">
        <v>1</v>
      </c>
      <c r="AB29">
        <v>5</v>
      </c>
      <c r="AC29">
        <v>1</v>
      </c>
      <c r="AE29">
        <f t="shared" si="1"/>
        <v>0.3333333333333333</v>
      </c>
      <c r="AF29">
        <f t="shared" si="2"/>
        <v>0.6666666666666666</v>
      </c>
      <c r="AG29">
        <f t="shared" si="3"/>
        <v>6.666666666666667</v>
      </c>
      <c r="AH29">
        <f t="shared" si="4"/>
        <v>0.16666666666666666</v>
      </c>
      <c r="AK29">
        <f t="shared" si="5"/>
        <v>1.3333333333333333</v>
      </c>
      <c r="AM29">
        <f t="shared" si="5"/>
        <v>1.3333333333333333</v>
      </c>
    </row>
    <row r="30" spans="1:39" ht="12.75">
      <c r="A30">
        <f>1/12</f>
        <v>0.08333333333333333</v>
      </c>
      <c r="B30">
        <f>1/6</f>
        <v>0.16666666666666666</v>
      </c>
      <c r="C30" t="s">
        <v>52</v>
      </c>
      <c r="D30" s="18">
        <v>1</v>
      </c>
      <c r="E30">
        <v>1</v>
      </c>
      <c r="H30">
        <v>3</v>
      </c>
      <c r="I30" s="19">
        <v>2</v>
      </c>
      <c r="J30">
        <v>2</v>
      </c>
      <c r="K30">
        <v>1</v>
      </c>
      <c r="L30">
        <v>2</v>
      </c>
      <c r="N30">
        <v>1</v>
      </c>
      <c r="S30" s="4">
        <v>2</v>
      </c>
      <c r="T30" s="3">
        <v>2</v>
      </c>
      <c r="V30">
        <v>4</v>
      </c>
      <c r="X30">
        <f t="shared" si="0"/>
        <v>0.16666666666666666</v>
      </c>
      <c r="Y30">
        <v>1</v>
      </c>
      <c r="AB30">
        <v>5</v>
      </c>
      <c r="AC30">
        <v>1</v>
      </c>
      <c r="AE30">
        <f t="shared" si="1"/>
        <v>0.3333333333333333</v>
      </c>
      <c r="AF30">
        <f t="shared" si="2"/>
        <v>0.6666666666666666</v>
      </c>
      <c r="AG30">
        <f t="shared" si="3"/>
        <v>6.666666666666667</v>
      </c>
      <c r="AH30">
        <f t="shared" si="4"/>
        <v>0.16666666666666666</v>
      </c>
      <c r="AK30">
        <f t="shared" si="5"/>
        <v>1.3333333333333333</v>
      </c>
      <c r="AM30">
        <f t="shared" si="5"/>
        <v>1.3333333333333333</v>
      </c>
    </row>
    <row r="31" spans="1:39" ht="12.75">
      <c r="A31">
        <f>1/12</f>
        <v>0.08333333333333333</v>
      </c>
      <c r="B31">
        <f>1/6</f>
        <v>0.16666666666666666</v>
      </c>
      <c r="C31" t="s">
        <v>53</v>
      </c>
      <c r="D31" s="18">
        <v>1</v>
      </c>
      <c r="E31">
        <v>1</v>
      </c>
      <c r="H31">
        <v>2</v>
      </c>
      <c r="I31" s="19">
        <v>2</v>
      </c>
      <c r="J31">
        <v>2</v>
      </c>
      <c r="K31">
        <v>1</v>
      </c>
      <c r="L31">
        <v>4</v>
      </c>
      <c r="N31">
        <v>3</v>
      </c>
      <c r="Q31">
        <v>1</v>
      </c>
      <c r="S31" s="4">
        <v>2</v>
      </c>
      <c r="T31" s="3">
        <v>2</v>
      </c>
      <c r="V31">
        <v>4</v>
      </c>
      <c r="X31">
        <f t="shared" si="0"/>
        <v>0.16666666666666666</v>
      </c>
      <c r="Y31">
        <v>1</v>
      </c>
      <c r="AB31">
        <v>5</v>
      </c>
      <c r="AC31">
        <v>1</v>
      </c>
      <c r="AE31">
        <f t="shared" si="1"/>
        <v>0.3333333333333333</v>
      </c>
      <c r="AF31">
        <f t="shared" si="2"/>
        <v>0.6666666666666666</v>
      </c>
      <c r="AG31">
        <f t="shared" si="3"/>
        <v>6.666666666666667</v>
      </c>
      <c r="AH31">
        <f t="shared" si="4"/>
        <v>0.16666666666666666</v>
      </c>
      <c r="AK31">
        <f t="shared" si="5"/>
        <v>1.3333333333333333</v>
      </c>
      <c r="AM31">
        <f t="shared" si="5"/>
        <v>1.3333333333333333</v>
      </c>
    </row>
    <row r="32" spans="1:39" ht="12.75">
      <c r="A32">
        <f>1/3</f>
        <v>0.3333333333333333</v>
      </c>
      <c r="B32">
        <f>1/6</f>
        <v>0.16666666666666666</v>
      </c>
      <c r="C32" t="s">
        <v>54</v>
      </c>
      <c r="D32" s="18">
        <v>1</v>
      </c>
      <c r="E32">
        <v>1</v>
      </c>
      <c r="H32">
        <v>2</v>
      </c>
      <c r="I32" s="19">
        <v>3</v>
      </c>
      <c r="J32">
        <v>1</v>
      </c>
      <c r="K32">
        <v>1</v>
      </c>
      <c r="L32">
        <v>2</v>
      </c>
      <c r="N32">
        <v>2</v>
      </c>
      <c r="Q32">
        <v>1</v>
      </c>
      <c r="S32" s="4">
        <v>2</v>
      </c>
      <c r="T32" s="3">
        <v>2</v>
      </c>
      <c r="V32">
        <v>4</v>
      </c>
      <c r="X32">
        <f t="shared" si="0"/>
        <v>0.16666666666666666</v>
      </c>
      <c r="Y32">
        <v>1</v>
      </c>
      <c r="AB32">
        <v>5</v>
      </c>
      <c r="AC32">
        <v>1</v>
      </c>
      <c r="AE32">
        <f t="shared" si="1"/>
        <v>0.3333333333333333</v>
      </c>
      <c r="AF32">
        <f t="shared" si="2"/>
        <v>0.6666666666666666</v>
      </c>
      <c r="AG32">
        <f t="shared" si="3"/>
        <v>6.666666666666667</v>
      </c>
      <c r="AH32">
        <f t="shared" si="4"/>
        <v>0.16666666666666666</v>
      </c>
      <c r="AK32">
        <f t="shared" si="5"/>
        <v>1.3333333333333333</v>
      </c>
      <c r="AM32">
        <f t="shared" si="5"/>
        <v>1.3333333333333333</v>
      </c>
    </row>
    <row r="33" spans="1:39" ht="12.75">
      <c r="A33">
        <f>1/3</f>
        <v>0.3333333333333333</v>
      </c>
      <c r="B33">
        <f>1/6</f>
        <v>0.16666666666666666</v>
      </c>
      <c r="C33" t="s">
        <v>55</v>
      </c>
      <c r="D33" s="18">
        <v>2</v>
      </c>
      <c r="G33">
        <v>2</v>
      </c>
      <c r="J33">
        <v>2</v>
      </c>
      <c r="K33">
        <v>1</v>
      </c>
      <c r="L33">
        <v>4</v>
      </c>
      <c r="N33">
        <v>3</v>
      </c>
      <c r="Q33">
        <v>2</v>
      </c>
      <c r="S33" s="4">
        <v>2</v>
      </c>
      <c r="T33" s="3">
        <v>2</v>
      </c>
      <c r="V33">
        <v>4</v>
      </c>
      <c r="X33">
        <f t="shared" si="0"/>
        <v>0.16666666666666666</v>
      </c>
      <c r="Y33">
        <v>1</v>
      </c>
      <c r="AB33">
        <v>5</v>
      </c>
      <c r="AC33">
        <v>1</v>
      </c>
      <c r="AE33">
        <f t="shared" si="1"/>
        <v>0.3333333333333333</v>
      </c>
      <c r="AF33">
        <f t="shared" si="2"/>
        <v>0.6666666666666666</v>
      </c>
      <c r="AG33">
        <f t="shared" si="3"/>
        <v>6.666666666666667</v>
      </c>
      <c r="AH33">
        <f t="shared" si="4"/>
        <v>0.16666666666666666</v>
      </c>
      <c r="AK33">
        <f t="shared" si="5"/>
        <v>1.3333333333333333</v>
      </c>
      <c r="AM33">
        <f t="shared" si="5"/>
        <v>1.3333333333333333</v>
      </c>
    </row>
    <row r="34" spans="19:20" ht="12.75">
      <c r="S34" s="4"/>
      <c r="T34" s="3"/>
    </row>
    <row r="35" spans="1:39" ht="17.25" customHeight="1">
      <c r="A35" s="25">
        <f>2+1/3</f>
        <v>2.3333333333333335</v>
      </c>
      <c r="B35" s="25">
        <f>1+2/3</f>
        <v>1.6666666666666665</v>
      </c>
      <c r="C35" s="27" t="s">
        <v>63</v>
      </c>
      <c r="D35" s="28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8">
        <v>20</v>
      </c>
      <c r="T35" s="26">
        <v>20</v>
      </c>
      <c r="U35" s="25"/>
      <c r="V35" s="25">
        <v>40</v>
      </c>
      <c r="W35" s="28"/>
      <c r="X35" s="25">
        <f>1+2/3</f>
        <v>1.6666666666666665</v>
      </c>
      <c r="Y35" s="25">
        <v>10</v>
      </c>
      <c r="Z35" s="25"/>
      <c r="AA35" s="25">
        <v>6</v>
      </c>
      <c r="AB35" s="25">
        <v>2</v>
      </c>
      <c r="AC35" s="25">
        <v>10</v>
      </c>
      <c r="AD35" s="25"/>
      <c r="AE35" s="25">
        <f>3+1/3</f>
        <v>3.3333333333333335</v>
      </c>
      <c r="AF35" s="25">
        <f>6+2/3</f>
        <v>6.666666666666667</v>
      </c>
      <c r="AG35" s="25">
        <f>48+2/3</f>
        <v>48.666666666666664</v>
      </c>
      <c r="AH35" s="25">
        <f>1+2/3</f>
        <v>1.6666666666666665</v>
      </c>
      <c r="AI35" s="26"/>
      <c r="AJ35" s="25">
        <v>2</v>
      </c>
      <c r="AK35" s="25">
        <f>1+1/3</f>
        <v>1.3333333333333333</v>
      </c>
      <c r="AL35" s="25">
        <v>2</v>
      </c>
      <c r="AM35" s="25">
        <f>1+1/3</f>
        <v>1.3333333333333333</v>
      </c>
    </row>
    <row r="36" spans="1:22" ht="17.25" customHeight="1">
      <c r="A36" s="32">
        <f>SUM(A21:A33)</f>
        <v>2.1666666666666665</v>
      </c>
      <c r="B36" s="32">
        <f>SUM(B21:B33)</f>
        <v>1.6666666666666667</v>
      </c>
      <c r="C36" s="36" t="s">
        <v>64</v>
      </c>
      <c r="D36" s="34">
        <f aca="true" t="shared" si="6" ref="D36:K36">SUM(D21:D33)</f>
        <v>12</v>
      </c>
      <c r="E36" s="32">
        <f t="shared" si="6"/>
        <v>8</v>
      </c>
      <c r="F36" s="32">
        <f t="shared" si="6"/>
        <v>1</v>
      </c>
      <c r="G36" s="32">
        <f t="shared" si="6"/>
        <v>4</v>
      </c>
      <c r="H36" s="32">
        <f t="shared" si="6"/>
        <v>20</v>
      </c>
      <c r="I36" s="35">
        <f t="shared" si="6"/>
        <v>18</v>
      </c>
      <c r="J36" s="32">
        <f t="shared" si="6"/>
        <v>16</v>
      </c>
      <c r="K36" s="32">
        <f t="shared" si="6"/>
        <v>10</v>
      </c>
      <c r="L36" s="32">
        <f aca="true" t="shared" si="7" ref="L36:Q36">SUM(L21:L33)</f>
        <v>31</v>
      </c>
      <c r="M36" s="32">
        <f t="shared" si="7"/>
        <v>0</v>
      </c>
      <c r="N36" s="32">
        <f t="shared" si="7"/>
        <v>22</v>
      </c>
      <c r="O36" s="32">
        <f t="shared" si="7"/>
        <v>0</v>
      </c>
      <c r="P36" s="32">
        <f t="shared" si="7"/>
        <v>0</v>
      </c>
      <c r="Q36" s="32">
        <f t="shared" si="7"/>
        <v>11</v>
      </c>
      <c r="S36" s="28">
        <f>SUM(S21:S33)</f>
        <v>20</v>
      </c>
      <c r="T36" s="26">
        <f>SUM(T21:T33)</f>
        <v>20</v>
      </c>
      <c r="V36" s="25">
        <f>SUM(V21:V33)</f>
        <v>40</v>
      </c>
    </row>
    <row r="37" spans="19:20" ht="12.75">
      <c r="S37" s="4"/>
      <c r="T37" s="3"/>
    </row>
    <row r="38" spans="19:35" ht="23.25" customHeight="1">
      <c r="S38" s="4"/>
      <c r="T38" s="3"/>
      <c r="W38" s="37" t="s">
        <v>62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</row>
    <row r="39" spans="19:20" ht="12.75">
      <c r="S39" s="4"/>
      <c r="T39" s="3"/>
    </row>
    <row r="40" spans="19:20" ht="12.75">
      <c r="S40" s="4"/>
      <c r="T40" s="3"/>
    </row>
    <row r="41" spans="19:20" ht="12.75">
      <c r="S41" s="4"/>
      <c r="T41" s="3"/>
    </row>
    <row r="42" spans="4:35" s="12" customFormat="1" ht="12.75">
      <c r="D42" s="21"/>
      <c r="I42" s="22"/>
      <c r="S42" s="23"/>
      <c r="T42" s="24"/>
      <c r="W42" s="21"/>
      <c r="AI42" s="22"/>
    </row>
    <row r="43" spans="19:20" ht="12.75">
      <c r="S43" s="4"/>
      <c r="T43" s="3"/>
    </row>
    <row r="44" spans="19:20" ht="12.75">
      <c r="S44" s="4"/>
      <c r="T44" s="3"/>
    </row>
    <row r="45" spans="19:20" ht="12.75">
      <c r="S45" s="4"/>
      <c r="T45" s="3"/>
    </row>
    <row r="46" spans="19:20" ht="12.75">
      <c r="S46" s="4"/>
      <c r="T46" s="3"/>
    </row>
    <row r="47" spans="19:20" ht="12.75">
      <c r="S47" s="4"/>
      <c r="T47" s="3"/>
    </row>
    <row r="48" spans="19:20" ht="12.75">
      <c r="S48" s="4"/>
      <c r="T48" s="3"/>
    </row>
    <row r="49" spans="19:20" ht="12.75">
      <c r="S49" s="4"/>
      <c r="T49" s="3"/>
    </row>
    <row r="50" spans="19:20" ht="12.75">
      <c r="S50" s="4"/>
      <c r="T50" s="3"/>
    </row>
    <row r="51" spans="19:20" ht="12.75">
      <c r="S51" s="4"/>
      <c r="T51" s="3"/>
    </row>
    <row r="52" spans="19:20" ht="12.75">
      <c r="S52" s="4"/>
      <c r="T52" s="3"/>
    </row>
    <row r="53" spans="19:20" ht="12.75">
      <c r="S53" s="4"/>
      <c r="T53" s="3"/>
    </row>
    <row r="54" spans="19:20" ht="12.75">
      <c r="S54" s="4"/>
      <c r="T54" s="3"/>
    </row>
    <row r="55" spans="19:20" ht="12.75">
      <c r="S55" s="4"/>
      <c r="T55" s="3"/>
    </row>
    <row r="56" spans="19:20" ht="12.75">
      <c r="S56" s="4"/>
      <c r="T56" s="3"/>
    </row>
    <row r="57" spans="19:20" ht="12.75">
      <c r="S57" s="4"/>
      <c r="T57" s="3"/>
    </row>
    <row r="58" spans="19:20" ht="12.75">
      <c r="S58" s="4"/>
      <c r="T58" s="3"/>
    </row>
    <row r="59" spans="19:20" ht="12.75">
      <c r="S59" s="4"/>
      <c r="T59" s="3"/>
    </row>
    <row r="60" spans="19:20" ht="12.75">
      <c r="S60" s="4"/>
      <c r="T60" s="3"/>
    </row>
    <row r="61" spans="19:20" ht="12.75">
      <c r="S61" s="4"/>
      <c r="T61" s="3"/>
    </row>
    <row r="62" spans="19:20" ht="12.75">
      <c r="S62" s="4"/>
      <c r="T62" s="3"/>
    </row>
    <row r="63" spans="19:20" ht="12.75">
      <c r="S63" s="4"/>
      <c r="T63" s="3"/>
    </row>
    <row r="64" spans="4:35" s="12" customFormat="1" ht="12.75">
      <c r="D64" s="21"/>
      <c r="I64" s="22"/>
      <c r="S64" s="23"/>
      <c r="T64" s="24"/>
      <c r="W64" s="21"/>
      <c r="AI64" s="22"/>
    </row>
    <row r="65" spans="19:20" ht="12.75">
      <c r="S65" s="4"/>
      <c r="T65" s="3"/>
    </row>
    <row r="66" spans="19:20" ht="12.75">
      <c r="S66" s="4"/>
      <c r="T66" s="3"/>
    </row>
    <row r="67" spans="19:20" ht="12.75">
      <c r="S67" s="4"/>
      <c r="T67" s="3"/>
    </row>
    <row r="68" spans="19:20" ht="12.75">
      <c r="S68" s="4"/>
      <c r="T68" s="3"/>
    </row>
    <row r="69" spans="19:20" ht="12.75">
      <c r="S69" s="4"/>
      <c r="T69" s="3"/>
    </row>
    <row r="70" spans="19:20" ht="12.75">
      <c r="S70" s="4"/>
      <c r="T70" s="3"/>
    </row>
    <row r="71" spans="19:20" ht="12.75">
      <c r="S71" s="4"/>
      <c r="T71" s="3"/>
    </row>
    <row r="72" spans="19:20" ht="12.75">
      <c r="S72" s="4"/>
      <c r="T72" s="3"/>
    </row>
    <row r="73" spans="19:20" ht="12.75">
      <c r="S73" s="4"/>
      <c r="T73" s="3"/>
    </row>
    <row r="74" spans="19:20" ht="12.75">
      <c r="S74" s="4"/>
      <c r="T74" s="3"/>
    </row>
    <row r="75" spans="19:20" ht="12.75">
      <c r="S75" s="4"/>
      <c r="T75" s="3"/>
    </row>
    <row r="76" spans="19:20" ht="12.75">
      <c r="S76" s="4"/>
      <c r="T76" s="3"/>
    </row>
    <row r="77" spans="19:20" ht="12.75">
      <c r="S77" s="4"/>
      <c r="T77" s="3"/>
    </row>
    <row r="78" spans="4:35" ht="12.75">
      <c r="D78"/>
      <c r="I78"/>
      <c r="S78"/>
      <c r="T78"/>
      <c r="W78"/>
      <c r="AI78"/>
    </row>
    <row r="79" spans="4:35" ht="12.75">
      <c r="D79"/>
      <c r="I79"/>
      <c r="S79"/>
      <c r="T79"/>
      <c r="W79"/>
      <c r="AI79"/>
    </row>
    <row r="80" spans="4:35" ht="12.75">
      <c r="D80"/>
      <c r="I80"/>
      <c r="S80"/>
      <c r="T80"/>
      <c r="W80"/>
      <c r="AI80"/>
    </row>
    <row r="81" spans="4:35" ht="12.75">
      <c r="D81"/>
      <c r="I81"/>
      <c r="S81"/>
      <c r="T81"/>
      <c r="W81"/>
      <c r="AI81"/>
    </row>
    <row r="82" spans="4:35" ht="12.75">
      <c r="D82"/>
      <c r="I82"/>
      <c r="S82"/>
      <c r="T82"/>
      <c r="W82"/>
      <c r="AI82"/>
    </row>
    <row r="83" spans="4:35" ht="12.75">
      <c r="D83"/>
      <c r="I83"/>
      <c r="S83"/>
      <c r="T83"/>
      <c r="W83"/>
      <c r="AI83"/>
    </row>
    <row r="84" spans="4:35" ht="12.75">
      <c r="D84"/>
      <c r="I84"/>
      <c r="S84"/>
      <c r="T84"/>
      <c r="W84"/>
      <c r="AI84"/>
    </row>
    <row r="85" spans="4:35" ht="12.75">
      <c r="D85"/>
      <c r="I85"/>
      <c r="S85"/>
      <c r="T85"/>
      <c r="W85"/>
      <c r="AI85"/>
    </row>
    <row r="86" spans="4:35" ht="12.75">
      <c r="D86"/>
      <c r="I86"/>
      <c r="S86"/>
      <c r="T86"/>
      <c r="W86"/>
      <c r="AI86"/>
    </row>
    <row r="87" spans="4:35" ht="12.75">
      <c r="D87"/>
      <c r="I87"/>
      <c r="S87"/>
      <c r="T87"/>
      <c r="W87"/>
      <c r="AI87"/>
    </row>
    <row r="88" spans="4:35" ht="12.75">
      <c r="D88"/>
      <c r="I88"/>
      <c r="S88"/>
      <c r="T88"/>
      <c r="W88"/>
      <c r="AI88"/>
    </row>
    <row r="89" spans="4:35" ht="12.75">
      <c r="D89"/>
      <c r="I89"/>
      <c r="S89"/>
      <c r="T89"/>
      <c r="W89"/>
      <c r="AI89"/>
    </row>
    <row r="90" spans="4:35" ht="12.75">
      <c r="D90"/>
      <c r="I90"/>
      <c r="S90"/>
      <c r="T90"/>
      <c r="W90"/>
      <c r="AI90"/>
    </row>
    <row r="91" spans="4:35" ht="12.75">
      <c r="D91"/>
      <c r="I91"/>
      <c r="S91"/>
      <c r="T91"/>
      <c r="W91"/>
      <c r="AI91"/>
    </row>
    <row r="92" spans="4:35" ht="12.75">
      <c r="D92"/>
      <c r="I92"/>
      <c r="S92"/>
      <c r="T92"/>
      <c r="W92"/>
      <c r="AI92"/>
    </row>
    <row r="93" spans="4:35" ht="12.75">
      <c r="D93"/>
      <c r="I93"/>
      <c r="S93"/>
      <c r="T93"/>
      <c r="W93"/>
      <c r="AI93"/>
    </row>
    <row r="94" spans="4:35" ht="12.75">
      <c r="D94"/>
      <c r="I94"/>
      <c r="S94"/>
      <c r="T94"/>
      <c r="W94"/>
      <c r="AI94"/>
    </row>
    <row r="95" spans="4:35" ht="12.75">
      <c r="D95"/>
      <c r="I95"/>
      <c r="S95"/>
      <c r="T95"/>
      <c r="W95"/>
      <c r="AI95"/>
    </row>
    <row r="96" spans="4:35" ht="12.75">
      <c r="D96"/>
      <c r="I96"/>
      <c r="S96"/>
      <c r="T96"/>
      <c r="W96"/>
      <c r="AI96"/>
    </row>
    <row r="97" spans="4:35" ht="12.75">
      <c r="D97"/>
      <c r="I97"/>
      <c r="S97"/>
      <c r="T97"/>
      <c r="W97"/>
      <c r="AI97"/>
    </row>
    <row r="98" spans="4:35" ht="12.75">
      <c r="D98"/>
      <c r="I98"/>
      <c r="S98"/>
      <c r="T98"/>
      <c r="W98"/>
      <c r="AI98"/>
    </row>
    <row r="99" spans="4:35" ht="12.75">
      <c r="D99"/>
      <c r="I99"/>
      <c r="S99"/>
      <c r="T99"/>
      <c r="W99"/>
      <c r="AI99"/>
    </row>
    <row r="100" spans="4:35" ht="12.75">
      <c r="D100"/>
      <c r="I100"/>
      <c r="S100"/>
      <c r="T100"/>
      <c r="W100"/>
      <c r="AI100"/>
    </row>
    <row r="101" spans="4:35" ht="12.75">
      <c r="D101"/>
      <c r="I101"/>
      <c r="S101"/>
      <c r="T101"/>
      <c r="W101"/>
      <c r="AI101"/>
    </row>
    <row r="102" spans="4:35" ht="12.75">
      <c r="D102"/>
      <c r="I102"/>
      <c r="S102"/>
      <c r="T102"/>
      <c r="W102"/>
      <c r="AI102"/>
    </row>
    <row r="103" spans="4:35" ht="12.75">
      <c r="D103"/>
      <c r="I103"/>
      <c r="S103"/>
      <c r="T103"/>
      <c r="W103"/>
      <c r="AI103"/>
    </row>
    <row r="104" spans="4:35" ht="12.75">
      <c r="D104"/>
      <c r="I104"/>
      <c r="S104"/>
      <c r="T104"/>
      <c r="W104"/>
      <c r="AI104"/>
    </row>
    <row r="105" spans="4:35" ht="12.75">
      <c r="D105"/>
      <c r="I105"/>
      <c r="S105"/>
      <c r="T105"/>
      <c r="W105"/>
      <c r="AI105"/>
    </row>
    <row r="106" spans="4:35" ht="12.75">
      <c r="D106"/>
      <c r="I106"/>
      <c r="S106"/>
      <c r="T106"/>
      <c r="W106"/>
      <c r="AI106"/>
    </row>
    <row r="107" spans="4:35" ht="12.75">
      <c r="D107"/>
      <c r="I107"/>
      <c r="S107"/>
      <c r="T107"/>
      <c r="W107"/>
      <c r="AI107"/>
    </row>
    <row r="108" spans="4:35" ht="12.75">
      <c r="D108"/>
      <c r="I108"/>
      <c r="S108"/>
      <c r="T108"/>
      <c r="W108"/>
      <c r="AI108"/>
    </row>
    <row r="109" spans="4:35" ht="12.75">
      <c r="D109"/>
      <c r="I109"/>
      <c r="S109"/>
      <c r="T109"/>
      <c r="W109"/>
      <c r="AI109"/>
    </row>
    <row r="110" spans="4:35" ht="12.75">
      <c r="D110"/>
      <c r="I110"/>
      <c r="S110"/>
      <c r="T110"/>
      <c r="W110"/>
      <c r="AI110"/>
    </row>
    <row r="111" spans="4:35" ht="12.75">
      <c r="D111"/>
      <c r="I111"/>
      <c r="S111"/>
      <c r="T111"/>
      <c r="W111"/>
      <c r="AI111"/>
    </row>
    <row r="112" spans="4:35" ht="12.75">
      <c r="D112"/>
      <c r="I112"/>
      <c r="S112"/>
      <c r="T112"/>
      <c r="W112"/>
      <c r="AI112"/>
    </row>
    <row r="113" spans="4:35" ht="12.75">
      <c r="D113"/>
      <c r="I113"/>
      <c r="S113"/>
      <c r="T113"/>
      <c r="W113"/>
      <c r="AI113"/>
    </row>
    <row r="114" spans="4:35" ht="12.75">
      <c r="D114"/>
      <c r="I114"/>
      <c r="S114"/>
      <c r="T114"/>
      <c r="W114"/>
      <c r="AI114"/>
    </row>
    <row r="115" spans="4:35" ht="12.75">
      <c r="D115"/>
      <c r="I115"/>
      <c r="S115"/>
      <c r="T115"/>
      <c r="W115"/>
      <c r="AI115"/>
    </row>
    <row r="116" spans="4:35" ht="12.75">
      <c r="D116"/>
      <c r="I116"/>
      <c r="S116"/>
      <c r="T116"/>
      <c r="W116"/>
      <c r="AI116"/>
    </row>
    <row r="117" spans="4:35" ht="12.75">
      <c r="D117"/>
      <c r="I117"/>
      <c r="S117"/>
      <c r="T117"/>
      <c r="W117"/>
      <c r="AI117"/>
    </row>
    <row r="118" spans="4:35" ht="12.75">
      <c r="D118"/>
      <c r="I118"/>
      <c r="S118"/>
      <c r="T118"/>
      <c r="W118"/>
      <c r="AI118"/>
    </row>
    <row r="119" spans="4:35" ht="12.75">
      <c r="D119"/>
      <c r="I119"/>
      <c r="S119"/>
      <c r="T119"/>
      <c r="W119"/>
      <c r="AI119"/>
    </row>
    <row r="120" spans="4:35" ht="12.75">
      <c r="D120"/>
      <c r="I120"/>
      <c r="S120"/>
      <c r="T120"/>
      <c r="W120"/>
      <c r="AI120"/>
    </row>
    <row r="121" spans="4:35" ht="12.75">
      <c r="D121"/>
      <c r="I121"/>
      <c r="S121"/>
      <c r="T121"/>
      <c r="W121"/>
      <c r="AI121"/>
    </row>
    <row r="122" spans="4:35" ht="12.75">
      <c r="D122"/>
      <c r="I122"/>
      <c r="S122"/>
      <c r="T122"/>
      <c r="W122"/>
      <c r="AI122"/>
    </row>
    <row r="123" spans="4:35" ht="12.75">
      <c r="D123"/>
      <c r="I123"/>
      <c r="S123"/>
      <c r="T123"/>
      <c r="W123"/>
      <c r="AI123"/>
    </row>
    <row r="124" spans="4:35" ht="12.75">
      <c r="D124"/>
      <c r="I124"/>
      <c r="S124"/>
      <c r="T124"/>
      <c r="W124"/>
      <c r="AI124"/>
    </row>
    <row r="125" spans="4:35" ht="12.75">
      <c r="D125"/>
      <c r="I125"/>
      <c r="S125"/>
      <c r="T125"/>
      <c r="W125"/>
      <c r="AI125"/>
    </row>
    <row r="126" spans="4:35" ht="12.75">
      <c r="D126"/>
      <c r="I126"/>
      <c r="S126"/>
      <c r="T126"/>
      <c r="W126"/>
      <c r="AI126"/>
    </row>
    <row r="127" spans="4:35" ht="12.75">
      <c r="D127"/>
      <c r="I127"/>
      <c r="S127"/>
      <c r="T127"/>
      <c r="W127"/>
      <c r="AI127"/>
    </row>
    <row r="128" spans="4:35" ht="12.75">
      <c r="D128"/>
      <c r="I128"/>
      <c r="S128"/>
      <c r="T128"/>
      <c r="W128"/>
      <c r="AI128"/>
    </row>
    <row r="129" spans="4:35" ht="12.75">
      <c r="D129"/>
      <c r="I129"/>
      <c r="S129"/>
      <c r="T129"/>
      <c r="W129"/>
      <c r="AI129"/>
    </row>
    <row r="130" spans="4:35" ht="12.75">
      <c r="D130"/>
      <c r="I130"/>
      <c r="S130"/>
      <c r="T130"/>
      <c r="W130"/>
      <c r="AI130"/>
    </row>
    <row r="131" spans="4:35" ht="12.75">
      <c r="D131"/>
      <c r="I131"/>
      <c r="S131"/>
      <c r="T131"/>
      <c r="W131"/>
      <c r="AI131"/>
    </row>
    <row r="132" spans="4:35" ht="12.75">
      <c r="D132"/>
      <c r="I132"/>
      <c r="S132"/>
      <c r="T132"/>
      <c r="W132"/>
      <c r="AI132"/>
    </row>
    <row r="133" spans="4:35" ht="12.75">
      <c r="D133"/>
      <c r="I133"/>
      <c r="S133"/>
      <c r="T133"/>
      <c r="W133"/>
      <c r="AI133"/>
    </row>
    <row r="134" spans="4:35" ht="12.75">
      <c r="D134"/>
      <c r="I134"/>
      <c r="S134"/>
      <c r="T134"/>
      <c r="W134"/>
      <c r="AI134"/>
    </row>
    <row r="135" spans="4:35" ht="12.75">
      <c r="D135"/>
      <c r="I135"/>
      <c r="S135"/>
      <c r="T135"/>
      <c r="W135"/>
      <c r="AI135"/>
    </row>
    <row r="136" spans="4:35" ht="12.75">
      <c r="D136"/>
      <c r="I136"/>
      <c r="S136"/>
      <c r="T136"/>
      <c r="W136"/>
      <c r="AI136"/>
    </row>
    <row r="137" spans="4:35" ht="12.75">
      <c r="D137"/>
      <c r="I137"/>
      <c r="S137"/>
      <c r="T137"/>
      <c r="W137"/>
      <c r="AI137"/>
    </row>
    <row r="138" spans="4:35" ht="12.75">
      <c r="D138"/>
      <c r="I138"/>
      <c r="S138"/>
      <c r="T138"/>
      <c r="W138"/>
      <c r="AI138"/>
    </row>
    <row r="139" spans="4:35" ht="12.75">
      <c r="D139"/>
      <c r="I139"/>
      <c r="S139"/>
      <c r="T139"/>
      <c r="W139"/>
      <c r="AI139"/>
    </row>
    <row r="140" spans="4:35" ht="12.75">
      <c r="D140"/>
      <c r="I140"/>
      <c r="S140"/>
      <c r="T140"/>
      <c r="W140"/>
      <c r="AI140"/>
    </row>
    <row r="141" spans="4:35" ht="12.75">
      <c r="D141"/>
      <c r="I141"/>
      <c r="S141"/>
      <c r="T141"/>
      <c r="W141"/>
      <c r="AI141"/>
    </row>
    <row r="142" spans="4:35" ht="12.75">
      <c r="D142"/>
      <c r="I142"/>
      <c r="S142"/>
      <c r="T142"/>
      <c r="W142"/>
      <c r="AI142"/>
    </row>
    <row r="143" spans="4:35" ht="12.75">
      <c r="D143"/>
      <c r="I143"/>
      <c r="S143"/>
      <c r="T143"/>
      <c r="W143"/>
      <c r="AI143"/>
    </row>
    <row r="144" spans="4:35" ht="12.75">
      <c r="D144"/>
      <c r="I144"/>
      <c r="S144"/>
      <c r="T144"/>
      <c r="W144"/>
      <c r="AI144"/>
    </row>
    <row r="145" spans="4:35" ht="12.75">
      <c r="D145"/>
      <c r="I145"/>
      <c r="S145"/>
      <c r="T145"/>
      <c r="W145"/>
      <c r="AI145"/>
    </row>
    <row r="146" spans="4:35" ht="12.75">
      <c r="D146"/>
      <c r="I146"/>
      <c r="S146"/>
      <c r="T146"/>
      <c r="W146"/>
      <c r="AI146"/>
    </row>
    <row r="147" spans="4:35" ht="12.75">
      <c r="D147"/>
      <c r="I147"/>
      <c r="S147"/>
      <c r="T147"/>
      <c r="W147"/>
      <c r="AI147"/>
    </row>
    <row r="148" spans="4:35" ht="12.75">
      <c r="D148"/>
      <c r="I148"/>
      <c r="S148"/>
      <c r="T148"/>
      <c r="W148"/>
      <c r="AI148"/>
    </row>
    <row r="149" spans="4:35" ht="12.75">
      <c r="D149"/>
      <c r="I149"/>
      <c r="S149"/>
      <c r="T149"/>
      <c r="W149"/>
      <c r="AI149"/>
    </row>
    <row r="150" spans="4:35" ht="12.75">
      <c r="D150"/>
      <c r="I150"/>
      <c r="S150"/>
      <c r="T150"/>
      <c r="W150"/>
      <c r="AI150"/>
    </row>
    <row r="151" spans="4:35" ht="12.75">
      <c r="D151"/>
      <c r="I151"/>
      <c r="S151"/>
      <c r="T151"/>
      <c r="W151"/>
      <c r="AI151"/>
    </row>
    <row r="152" spans="4:35" ht="12.75">
      <c r="D152"/>
      <c r="I152"/>
      <c r="S152"/>
      <c r="T152"/>
      <c r="W152"/>
      <c r="AI152"/>
    </row>
    <row r="153" spans="4:35" ht="12.75">
      <c r="D153"/>
      <c r="I153"/>
      <c r="S153"/>
      <c r="T153"/>
      <c r="W153"/>
      <c r="AI153"/>
    </row>
    <row r="154" spans="4:35" ht="12.75">
      <c r="D154"/>
      <c r="I154"/>
      <c r="S154"/>
      <c r="T154"/>
      <c r="W154"/>
      <c r="AI154"/>
    </row>
    <row r="155" spans="4:35" ht="12.75">
      <c r="D155"/>
      <c r="I155"/>
      <c r="S155"/>
      <c r="T155"/>
      <c r="W155"/>
      <c r="AI155"/>
    </row>
    <row r="156" spans="4:35" ht="12.75">
      <c r="D156"/>
      <c r="I156"/>
      <c r="S156"/>
      <c r="T156"/>
      <c r="W156"/>
      <c r="AI156"/>
    </row>
    <row r="157" spans="4:35" ht="12.75">
      <c r="D157"/>
      <c r="I157"/>
      <c r="S157"/>
      <c r="T157"/>
      <c r="W157"/>
      <c r="AI157"/>
    </row>
  </sheetData>
  <mergeCells count="38">
    <mergeCell ref="W20:AI20"/>
    <mergeCell ref="W38:AI38"/>
    <mergeCell ref="A1:B1"/>
    <mergeCell ref="A2:A3"/>
    <mergeCell ref="B2:B3"/>
    <mergeCell ref="D20:R20"/>
    <mergeCell ref="C1:C3"/>
    <mergeCell ref="D1:I1"/>
    <mergeCell ref="J1:R1"/>
    <mergeCell ref="D2:E2"/>
    <mergeCell ref="F2:G2"/>
    <mergeCell ref="H2:I2"/>
    <mergeCell ref="J2:J3"/>
    <mergeCell ref="K2:K3"/>
    <mergeCell ref="L2:L3"/>
    <mergeCell ref="U1:V2"/>
    <mergeCell ref="W1:AI1"/>
    <mergeCell ref="AJ1:AM1"/>
    <mergeCell ref="AA2:AB2"/>
    <mergeCell ref="AC2:AD2"/>
    <mergeCell ref="AE2:AE3"/>
    <mergeCell ref="AF2:AF3"/>
    <mergeCell ref="AG2:AG3"/>
    <mergeCell ref="AH2:AH3"/>
    <mergeCell ref="N2:N3"/>
    <mergeCell ref="O2:O3"/>
    <mergeCell ref="P2:P3"/>
    <mergeCell ref="S1:T2"/>
    <mergeCell ref="W18:AI18"/>
    <mergeCell ref="AI2:AI3"/>
    <mergeCell ref="AJ2:AK2"/>
    <mergeCell ref="AL2:AM2"/>
    <mergeCell ref="D4:AI4"/>
    <mergeCell ref="Q2:Q3"/>
    <mergeCell ref="R2:R3"/>
    <mergeCell ref="W2:X2"/>
    <mergeCell ref="Y2:Z2"/>
    <mergeCell ref="M2:M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 Rehepapp</dc:creator>
  <cp:keywords/>
  <dc:description/>
  <cp:lastModifiedBy>Ülo Rehepapp</cp:lastModifiedBy>
  <dcterms:created xsi:type="dcterms:W3CDTF">2001-09-09T15:23:54Z</dcterms:created>
  <dcterms:modified xsi:type="dcterms:W3CDTF">2005-02-15T02:35:30Z</dcterms:modified>
  <cp:category/>
  <cp:version/>
  <cp:contentType/>
  <cp:contentStatus/>
</cp:coreProperties>
</file>