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<sst xmlns="http://schemas.openxmlformats.org/spreadsheetml/2006/main" count="150" uniqueCount="76">
  <si>
    <t>TALU</t>
  </si>
  <si>
    <t>Inimesed</t>
  </si>
  <si>
    <t>Tööeas</t>
  </si>
  <si>
    <t>Vanad</t>
  </si>
  <si>
    <t>Lapsed</t>
  </si>
  <si>
    <t>m</t>
  </si>
  <si>
    <t>n</t>
  </si>
  <si>
    <t>Lohe Jack</t>
  </si>
  <si>
    <t>Pottri Michel</t>
  </si>
  <si>
    <t>Kanne Jurgen</t>
  </si>
  <si>
    <t>Pottri Jack</t>
  </si>
  <si>
    <t>Tomba Ahd</t>
  </si>
  <si>
    <t>Lostreiber</t>
  </si>
  <si>
    <t>Kose Mart</t>
  </si>
  <si>
    <t>SUMMA</t>
  </si>
  <si>
    <t>Ranna Michel</t>
  </si>
  <si>
    <t>Nellose Jaack</t>
  </si>
  <si>
    <t>Adra maa</t>
  </si>
  <si>
    <t>haritud</t>
  </si>
  <si>
    <t>söötis</t>
  </si>
  <si>
    <t>Luha</t>
  </si>
  <si>
    <t>Kane</t>
  </si>
  <si>
    <t>Tõmba</t>
  </si>
  <si>
    <t>Ranna</t>
  </si>
  <si>
    <t>Nellose</t>
  </si>
  <si>
    <t>Peremees</t>
  </si>
  <si>
    <t>Jahn Jacks S.</t>
  </si>
  <si>
    <t>Laas</t>
  </si>
  <si>
    <t>Michel</t>
  </si>
  <si>
    <t>Jacko Jahn</t>
  </si>
  <si>
    <t>Jürgen</t>
  </si>
  <si>
    <t>[Jaack]</t>
  </si>
  <si>
    <t>[Ahd]</t>
  </si>
  <si>
    <t>Potri I</t>
  </si>
  <si>
    <t>Potri II</t>
  </si>
  <si>
    <t>[Jack]</t>
  </si>
  <si>
    <t>Jahn</t>
  </si>
  <si>
    <t>Ado</t>
  </si>
  <si>
    <t>Jurgen</t>
  </si>
  <si>
    <t>Juri</t>
  </si>
  <si>
    <r>
      <t xml:space="preserve">Kanna </t>
    </r>
    <r>
      <rPr>
        <b/>
        <sz val="10"/>
        <rFont val="Arial"/>
        <family val="2"/>
      </rPr>
      <t>Jahn</t>
    </r>
  </si>
  <si>
    <t>Peedu</t>
  </si>
  <si>
    <t>Leppe Pedo</t>
  </si>
  <si>
    <t>Merth</t>
  </si>
  <si>
    <t>Jrk. Nr.</t>
  </si>
  <si>
    <t>Talu number hingeloendis</t>
  </si>
  <si>
    <t>Inimesi</t>
  </si>
  <si>
    <t>mehi</t>
  </si>
  <si>
    <t>naisi</t>
  </si>
  <si>
    <t>Ahd Laasu p.</t>
  </si>
  <si>
    <t>Tõnis Ado p.</t>
  </si>
  <si>
    <t>Wilhelm Sanderi p.</t>
  </si>
  <si>
    <t>I</t>
  </si>
  <si>
    <t>II</t>
  </si>
  <si>
    <t>III</t>
  </si>
  <si>
    <t>IV</t>
  </si>
  <si>
    <t>Jaak Jaani p.</t>
  </si>
  <si>
    <t>VI</t>
  </si>
  <si>
    <t>Jaak Ado p.</t>
  </si>
  <si>
    <t>Märkusi</t>
  </si>
  <si>
    <t>paigas</t>
  </si>
  <si>
    <t>V</t>
  </si>
  <si>
    <t>Laas Mardi p.</t>
  </si>
  <si>
    <t>? Hiiumaalt</t>
  </si>
  <si>
    <t>Kas kaob lõplikult?</t>
  </si>
  <si>
    <t>Kadus juba 1750-tel</t>
  </si>
  <si>
    <t>Pöidelt (hiljem vab.)</t>
  </si>
  <si>
    <t>? aga Pedo Andrus</t>
  </si>
  <si>
    <t>Liwa Jaacko Michel</t>
  </si>
  <si>
    <t>kõrtsmik ?</t>
  </si>
  <si>
    <t>Madli Hiiumaalt</t>
  </si>
  <si>
    <t>Inimesi kokku:</t>
  </si>
  <si>
    <t>Adh !</t>
  </si>
  <si>
    <r>
      <t xml:space="preserve">NB! Revisjonis on </t>
    </r>
    <r>
      <rPr>
        <i/>
        <sz val="10"/>
        <rFont val="Arial"/>
        <family val="2"/>
      </rPr>
      <t xml:space="preserve">Ranna </t>
    </r>
    <r>
      <rPr>
        <sz val="10"/>
        <rFont val="Arial"/>
        <family val="2"/>
      </rPr>
      <t xml:space="preserve">ja </t>
    </r>
    <r>
      <rPr>
        <i/>
        <sz val="10"/>
        <rFont val="Arial"/>
        <family val="2"/>
      </rPr>
      <t xml:space="preserve">Leppe Pedo </t>
    </r>
    <r>
      <rPr>
        <sz val="10"/>
        <rFont val="Arial"/>
        <family val="2"/>
      </rPr>
      <t>adramaad looksuluga ühendatud!</t>
    </r>
  </si>
  <si>
    <t>Söötis maa</t>
  </si>
  <si>
    <t>Wüst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</si>
</sst>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" xfId="0" applyBorder="1" applyAlignment="1">
      <alignment vertical="center"/>
    </xf>
    <xf numFmtId="0" fontId="0" fillId="0" borderId="11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6"/>
  <sheetViews>
    <sheetView tabSelected="1" workbookViewId="0" topLeftCell="A1">
      <selection activeCell="L8" sqref="L8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13.28125" style="0" customWidth="1"/>
    <col min="4" max="4" width="3.8515625" style="7" customWidth="1"/>
    <col min="5" max="5" width="3.8515625" style="0" customWidth="1"/>
    <col min="6" max="6" width="2.7109375" style="7" customWidth="1"/>
    <col min="7" max="10" width="2.7109375" style="0" customWidth="1"/>
    <col min="11" max="11" width="2.7109375" style="8" customWidth="1"/>
    <col min="12" max="12" width="13.28125" style="0" customWidth="1"/>
    <col min="13" max="14" width="3.8515625" style="0" customWidth="1"/>
    <col min="15" max="20" width="2.7109375" style="0" customWidth="1"/>
    <col min="21" max="21" width="9.7109375" style="0" customWidth="1"/>
    <col min="22" max="23" width="3.8515625" style="0" customWidth="1"/>
    <col min="24" max="29" width="2.7109375" style="0" customWidth="1"/>
    <col min="30" max="30" width="9.28125" style="0" customWidth="1"/>
    <col min="31" max="31" width="3.8515625" style="0" hidden="1" customWidth="1"/>
    <col min="32" max="32" width="0.13671875" style="0" hidden="1" customWidth="1"/>
    <col min="33" max="38" width="2.7109375" style="0" customWidth="1"/>
    <col min="39" max="39" width="10.8515625" style="0" customWidth="1"/>
    <col min="40" max="41" width="3.8515625" style="0" customWidth="1"/>
    <col min="42" max="47" width="2.7109375" style="0" customWidth="1"/>
    <col min="48" max="48" width="4.00390625" style="0" customWidth="1"/>
    <col min="49" max="49" width="18.140625" style="0" customWidth="1"/>
    <col min="50" max="51" width="4.421875" style="0" customWidth="1"/>
    <col min="52" max="52" width="20.57421875" style="0" customWidth="1"/>
  </cols>
  <sheetData>
    <row r="1" spans="1:52" ht="12.75">
      <c r="A1" s="35" t="s">
        <v>44</v>
      </c>
      <c r="B1" s="56" t="s">
        <v>0</v>
      </c>
      <c r="C1" s="41">
        <v>1731</v>
      </c>
      <c r="D1" s="42"/>
      <c r="E1" s="42"/>
      <c r="F1" s="42"/>
      <c r="G1" s="42"/>
      <c r="H1" s="42"/>
      <c r="I1" s="42"/>
      <c r="J1" s="42"/>
      <c r="K1" s="43"/>
      <c r="L1" s="50">
        <v>1736</v>
      </c>
      <c r="M1" s="51"/>
      <c r="N1" s="51"/>
      <c r="O1" s="51"/>
      <c r="P1" s="51"/>
      <c r="Q1" s="51"/>
      <c r="R1" s="51"/>
      <c r="S1" s="51"/>
      <c r="T1" s="52"/>
      <c r="U1" s="50">
        <v>1744</v>
      </c>
      <c r="V1" s="51"/>
      <c r="W1" s="51"/>
      <c r="X1" s="51"/>
      <c r="Y1" s="51"/>
      <c r="Z1" s="51"/>
      <c r="AA1" s="51"/>
      <c r="AB1" s="51"/>
      <c r="AC1" s="52"/>
      <c r="AD1" s="50">
        <v>1750</v>
      </c>
      <c r="AE1" s="51"/>
      <c r="AF1" s="51"/>
      <c r="AG1" s="51"/>
      <c r="AH1" s="51"/>
      <c r="AI1" s="51"/>
      <c r="AJ1" s="51"/>
      <c r="AK1" s="51"/>
      <c r="AL1" s="52"/>
      <c r="AM1" s="50">
        <v>1758</v>
      </c>
      <c r="AN1" s="51"/>
      <c r="AO1" s="51"/>
      <c r="AP1" s="51"/>
      <c r="AQ1" s="51"/>
      <c r="AR1" s="51"/>
      <c r="AS1" s="51"/>
      <c r="AT1" s="51"/>
      <c r="AU1" s="51"/>
      <c r="AV1" s="51">
        <v>1782</v>
      </c>
      <c r="AW1" s="51"/>
      <c r="AX1" s="51"/>
      <c r="AY1" s="51"/>
      <c r="AZ1" s="51"/>
    </row>
    <row r="2" spans="1:52" s="1" customFormat="1" ht="12.75">
      <c r="A2" s="35"/>
      <c r="B2" s="56"/>
      <c r="C2" s="59" t="s">
        <v>25</v>
      </c>
      <c r="D2" s="57" t="s">
        <v>17</v>
      </c>
      <c r="E2" s="58"/>
      <c r="F2" s="53" t="s">
        <v>1</v>
      </c>
      <c r="G2" s="54"/>
      <c r="H2" s="54"/>
      <c r="I2" s="54"/>
      <c r="J2" s="54"/>
      <c r="K2" s="55"/>
      <c r="L2" s="44" t="s">
        <v>25</v>
      </c>
      <c r="M2" s="46" t="s">
        <v>17</v>
      </c>
      <c r="N2" s="47"/>
      <c r="O2" s="36" t="s">
        <v>1</v>
      </c>
      <c r="P2" s="37"/>
      <c r="Q2" s="37"/>
      <c r="R2" s="37"/>
      <c r="S2" s="37"/>
      <c r="T2" s="38"/>
      <c r="U2" s="44" t="s">
        <v>25</v>
      </c>
      <c r="V2" s="60" t="s">
        <v>17</v>
      </c>
      <c r="W2" s="47"/>
      <c r="X2" s="36" t="s">
        <v>1</v>
      </c>
      <c r="Y2" s="37"/>
      <c r="Z2" s="37"/>
      <c r="AA2" s="37"/>
      <c r="AB2" s="37"/>
      <c r="AC2" s="38"/>
      <c r="AD2" s="59" t="s">
        <v>25</v>
      </c>
      <c r="AE2" s="60" t="s">
        <v>17</v>
      </c>
      <c r="AF2" s="47"/>
      <c r="AG2" s="53" t="s">
        <v>1</v>
      </c>
      <c r="AH2" s="54"/>
      <c r="AI2" s="54"/>
      <c r="AJ2" s="54"/>
      <c r="AK2" s="54"/>
      <c r="AL2" s="55"/>
      <c r="AM2" s="44" t="s">
        <v>25</v>
      </c>
      <c r="AN2" s="60" t="s">
        <v>17</v>
      </c>
      <c r="AO2" s="47"/>
      <c r="AP2" s="36" t="s">
        <v>1</v>
      </c>
      <c r="AQ2" s="37"/>
      <c r="AR2" s="37"/>
      <c r="AS2" s="37"/>
      <c r="AT2" s="37"/>
      <c r="AU2" s="38"/>
      <c r="AV2" s="62" t="s">
        <v>45</v>
      </c>
      <c r="AW2" s="34" t="s">
        <v>25</v>
      </c>
      <c r="AX2" s="54" t="s">
        <v>46</v>
      </c>
      <c r="AY2" s="54"/>
      <c r="AZ2" s="34" t="s">
        <v>59</v>
      </c>
    </row>
    <row r="3" spans="1:52" s="2" customFormat="1" ht="12.75" customHeight="1">
      <c r="A3" s="35"/>
      <c r="B3" s="56"/>
      <c r="C3" s="44"/>
      <c r="D3" s="48"/>
      <c r="E3" s="49"/>
      <c r="F3" s="39" t="s">
        <v>2</v>
      </c>
      <c r="G3" s="40"/>
      <c r="H3" s="40" t="s">
        <v>3</v>
      </c>
      <c r="I3" s="37"/>
      <c r="J3" s="40" t="s">
        <v>4</v>
      </c>
      <c r="K3" s="38"/>
      <c r="L3" s="44"/>
      <c r="M3" s="48"/>
      <c r="N3" s="49"/>
      <c r="O3" s="39" t="s">
        <v>2</v>
      </c>
      <c r="P3" s="40"/>
      <c r="Q3" s="40" t="s">
        <v>3</v>
      </c>
      <c r="R3" s="37"/>
      <c r="S3" s="40" t="s">
        <v>4</v>
      </c>
      <c r="T3" s="38"/>
      <c r="U3" s="44"/>
      <c r="V3" s="61"/>
      <c r="W3" s="49"/>
      <c r="X3" s="39" t="s">
        <v>2</v>
      </c>
      <c r="Y3" s="40"/>
      <c r="Z3" s="40" t="s">
        <v>3</v>
      </c>
      <c r="AA3" s="37"/>
      <c r="AB3" s="40" t="s">
        <v>4</v>
      </c>
      <c r="AC3" s="38"/>
      <c r="AD3" s="44"/>
      <c r="AE3" s="61"/>
      <c r="AF3" s="49"/>
      <c r="AG3" s="39" t="s">
        <v>2</v>
      </c>
      <c r="AH3" s="40"/>
      <c r="AI3" s="40" t="s">
        <v>3</v>
      </c>
      <c r="AJ3" s="37"/>
      <c r="AK3" s="40" t="s">
        <v>4</v>
      </c>
      <c r="AL3" s="38"/>
      <c r="AM3" s="44"/>
      <c r="AN3" s="61"/>
      <c r="AO3" s="49"/>
      <c r="AP3" s="39" t="s">
        <v>2</v>
      </c>
      <c r="AQ3" s="40"/>
      <c r="AR3" s="40" t="s">
        <v>3</v>
      </c>
      <c r="AS3" s="37"/>
      <c r="AT3" s="40" t="s">
        <v>4</v>
      </c>
      <c r="AU3" s="38"/>
      <c r="AV3" s="63"/>
      <c r="AW3" s="65"/>
      <c r="AX3" s="67" t="s">
        <v>47</v>
      </c>
      <c r="AY3" s="67" t="s">
        <v>48</v>
      </c>
      <c r="AZ3" s="65"/>
    </row>
    <row r="4" spans="1:52" s="6" customFormat="1" ht="30.75" customHeight="1">
      <c r="A4" s="35"/>
      <c r="B4" s="56"/>
      <c r="C4" s="45"/>
      <c r="D4" s="11" t="s">
        <v>18</v>
      </c>
      <c r="E4" s="12" t="s">
        <v>19</v>
      </c>
      <c r="F4" s="4" t="s">
        <v>5</v>
      </c>
      <c r="G4" s="3" t="s">
        <v>6</v>
      </c>
      <c r="H4" s="3" t="s">
        <v>5</v>
      </c>
      <c r="I4" s="3" t="s">
        <v>6</v>
      </c>
      <c r="J4" s="3" t="s">
        <v>5</v>
      </c>
      <c r="K4" s="5" t="s">
        <v>6</v>
      </c>
      <c r="L4" s="45"/>
      <c r="M4" s="11" t="s">
        <v>18</v>
      </c>
      <c r="N4" s="14" t="s">
        <v>19</v>
      </c>
      <c r="O4" s="3" t="s">
        <v>5</v>
      </c>
      <c r="P4" s="3" t="s">
        <v>6</v>
      </c>
      <c r="Q4" s="19" t="s">
        <v>5</v>
      </c>
      <c r="R4" s="3" t="s">
        <v>6</v>
      </c>
      <c r="S4" s="3" t="s">
        <v>5</v>
      </c>
      <c r="T4" s="5" t="s">
        <v>6</v>
      </c>
      <c r="U4" s="45"/>
      <c r="V4" s="11" t="s">
        <v>18</v>
      </c>
      <c r="W4" s="14" t="s">
        <v>19</v>
      </c>
      <c r="X4" s="17" t="s">
        <v>5</v>
      </c>
      <c r="Y4" s="17" t="s">
        <v>6</v>
      </c>
      <c r="Z4" s="17" t="s">
        <v>5</v>
      </c>
      <c r="AA4" s="17" t="s">
        <v>6</v>
      </c>
      <c r="AB4" s="17" t="s">
        <v>5</v>
      </c>
      <c r="AC4" s="18" t="s">
        <v>6</v>
      </c>
      <c r="AD4" s="45"/>
      <c r="AE4" s="12" t="s">
        <v>18</v>
      </c>
      <c r="AF4" s="14" t="s">
        <v>19</v>
      </c>
      <c r="AG4" s="21" t="s">
        <v>5</v>
      </c>
      <c r="AH4" s="17" t="s">
        <v>6</v>
      </c>
      <c r="AI4" s="17" t="s">
        <v>5</v>
      </c>
      <c r="AJ4" s="17" t="s">
        <v>6</v>
      </c>
      <c r="AK4" s="17" t="s">
        <v>5</v>
      </c>
      <c r="AL4" s="18" t="s">
        <v>6</v>
      </c>
      <c r="AM4" s="45"/>
      <c r="AN4" s="12" t="s">
        <v>18</v>
      </c>
      <c r="AO4" s="14" t="s">
        <v>19</v>
      </c>
      <c r="AP4" s="17" t="s">
        <v>5</v>
      </c>
      <c r="AQ4" s="17" t="s">
        <v>6</v>
      </c>
      <c r="AR4" s="17" t="s">
        <v>5</v>
      </c>
      <c r="AS4" s="17" t="s">
        <v>6</v>
      </c>
      <c r="AT4" s="17" t="s">
        <v>5</v>
      </c>
      <c r="AU4" s="18" t="s">
        <v>6</v>
      </c>
      <c r="AV4" s="64"/>
      <c r="AW4" s="66"/>
      <c r="AX4" s="68"/>
      <c r="AY4" s="68"/>
      <c r="AZ4" s="66"/>
    </row>
    <row r="5" spans="1:52" ht="12.75">
      <c r="A5">
        <v>1</v>
      </c>
      <c r="B5" t="s">
        <v>20</v>
      </c>
      <c r="C5" s="7" t="s">
        <v>7</v>
      </c>
      <c r="D5" s="7">
        <f>1/6</f>
        <v>0.16666666666666666</v>
      </c>
      <c r="E5" s="2">
        <f>1/12</f>
        <v>0.08333333333333333</v>
      </c>
      <c r="F5" s="7">
        <v>1</v>
      </c>
      <c r="G5" s="2">
        <v>1</v>
      </c>
      <c r="H5" s="2">
        <v>1</v>
      </c>
      <c r="I5" s="2"/>
      <c r="J5" s="2">
        <v>1</v>
      </c>
      <c r="K5" s="8">
        <v>1</v>
      </c>
      <c r="L5" s="24" t="s">
        <v>26</v>
      </c>
      <c r="M5" s="7">
        <f>1/4</f>
        <v>0.25</v>
      </c>
      <c r="N5" s="8"/>
      <c r="O5">
        <v>1</v>
      </c>
      <c r="P5">
        <v>2</v>
      </c>
      <c r="T5" s="8">
        <v>1</v>
      </c>
      <c r="U5" s="15" t="s">
        <v>35</v>
      </c>
      <c r="V5" s="2"/>
      <c r="W5" s="16">
        <f>1/4</f>
        <v>0.25</v>
      </c>
      <c r="X5" s="2"/>
      <c r="Y5" s="2"/>
      <c r="Z5" s="2"/>
      <c r="AA5" s="2"/>
      <c r="AB5" s="2"/>
      <c r="AC5" s="8"/>
      <c r="AD5" s="23" t="s">
        <v>37</v>
      </c>
      <c r="AE5" s="2">
        <f>1/6</f>
        <v>0.16666666666666666</v>
      </c>
      <c r="AF5" s="2">
        <f>1/12</f>
        <v>0.08333333333333333</v>
      </c>
      <c r="AG5" s="7">
        <v>1</v>
      </c>
      <c r="AH5" s="2">
        <v>1</v>
      </c>
      <c r="AI5" s="2"/>
      <c r="AJ5" s="2">
        <v>1</v>
      </c>
      <c r="AK5" s="2">
        <v>3</v>
      </c>
      <c r="AL5" s="8">
        <v>1</v>
      </c>
      <c r="AM5" s="15" t="s">
        <v>37</v>
      </c>
      <c r="AN5">
        <f>1/4</f>
        <v>0.25</v>
      </c>
      <c r="AP5" s="20">
        <v>1</v>
      </c>
      <c r="AQ5">
        <v>2</v>
      </c>
      <c r="AT5">
        <v>3</v>
      </c>
      <c r="AU5" s="8">
        <v>1</v>
      </c>
      <c r="AV5" s="9" t="s">
        <v>52</v>
      </c>
      <c r="AW5" t="s">
        <v>49</v>
      </c>
      <c r="AX5">
        <v>4</v>
      </c>
      <c r="AY5">
        <v>3</v>
      </c>
      <c r="AZ5" t="s">
        <v>60</v>
      </c>
    </row>
    <row r="6" spans="1:52" ht="12.75">
      <c r="A6">
        <v>2</v>
      </c>
      <c r="B6" t="s">
        <v>33</v>
      </c>
      <c r="C6" s="7" t="s">
        <v>8</v>
      </c>
      <c r="D6" s="7">
        <f>1/12</f>
        <v>0.08333333333333333</v>
      </c>
      <c r="E6" s="2">
        <f>1/6</f>
        <v>0.16666666666666666</v>
      </c>
      <c r="G6" s="2">
        <v>1</v>
      </c>
      <c r="H6" s="2">
        <v>1</v>
      </c>
      <c r="I6" s="2"/>
      <c r="J6" s="2">
        <v>1</v>
      </c>
      <c r="L6" t="s">
        <v>28</v>
      </c>
      <c r="M6" s="7">
        <f>1/6</f>
        <v>0.16666666666666666</v>
      </c>
      <c r="N6" s="8">
        <f>1/12</f>
        <v>0.08333333333333333</v>
      </c>
      <c r="O6">
        <v>1</v>
      </c>
      <c r="P6">
        <v>1</v>
      </c>
      <c r="Q6">
        <v>1</v>
      </c>
      <c r="T6" s="8">
        <v>1</v>
      </c>
      <c r="U6" s="15" t="s">
        <v>28</v>
      </c>
      <c r="V6" s="7">
        <f>1/6</f>
        <v>0.16666666666666666</v>
      </c>
      <c r="W6" s="8">
        <f>1/12</f>
        <v>0.08333333333333333</v>
      </c>
      <c r="X6" s="2">
        <v>1</v>
      </c>
      <c r="Y6" s="2">
        <v>1</v>
      </c>
      <c r="Z6" s="2">
        <v>1</v>
      </c>
      <c r="AA6" s="2">
        <v>1</v>
      </c>
      <c r="AB6" s="2">
        <v>2</v>
      </c>
      <c r="AC6" s="8">
        <v>3</v>
      </c>
      <c r="AD6" s="23" t="s">
        <v>37</v>
      </c>
      <c r="AE6" s="2">
        <f>1/6</f>
        <v>0.16666666666666666</v>
      </c>
      <c r="AF6" s="2">
        <f>1/12</f>
        <v>0.08333333333333333</v>
      </c>
      <c r="AG6" s="7">
        <v>1</v>
      </c>
      <c r="AH6" s="2">
        <v>1</v>
      </c>
      <c r="AI6" s="2"/>
      <c r="AJ6" s="2">
        <v>1</v>
      </c>
      <c r="AK6" s="2">
        <v>3</v>
      </c>
      <c r="AL6" s="8">
        <v>7</v>
      </c>
      <c r="AM6" s="23" t="s">
        <v>39</v>
      </c>
      <c r="AN6">
        <f>1/4</f>
        <v>0.25</v>
      </c>
      <c r="AO6">
        <f>1/4</f>
        <v>0.25</v>
      </c>
      <c r="AP6" s="7">
        <v>1</v>
      </c>
      <c r="AQ6">
        <v>2</v>
      </c>
      <c r="AU6" s="8">
        <v>1</v>
      </c>
      <c r="AV6" s="9"/>
      <c r="AW6" s="73" t="s">
        <v>64</v>
      </c>
      <c r="AX6" s="74"/>
      <c r="AY6" s="74"/>
      <c r="AZ6" s="74"/>
    </row>
    <row r="7" spans="1:51" ht="12.75">
      <c r="A7">
        <v>3</v>
      </c>
      <c r="B7" t="s">
        <v>21</v>
      </c>
      <c r="C7" s="7" t="s">
        <v>9</v>
      </c>
      <c r="E7" s="2">
        <f>1/2</f>
        <v>0.5</v>
      </c>
      <c r="G7" s="2"/>
      <c r="H7" s="2"/>
      <c r="I7" s="2"/>
      <c r="J7" s="2"/>
      <c r="L7" s="24" t="s">
        <v>27</v>
      </c>
      <c r="M7" s="7">
        <f>1/3</f>
        <v>0.3333333333333333</v>
      </c>
      <c r="N7" s="8">
        <f>1/6</f>
        <v>0.16666666666666666</v>
      </c>
      <c r="O7">
        <v>3</v>
      </c>
      <c r="P7">
        <v>1</v>
      </c>
      <c r="S7">
        <v>1</v>
      </c>
      <c r="T7" s="8">
        <v>3</v>
      </c>
      <c r="U7" s="15" t="s">
        <v>27</v>
      </c>
      <c r="V7" s="7">
        <f>1/3</f>
        <v>0.3333333333333333</v>
      </c>
      <c r="W7" s="8">
        <f>1/6</f>
        <v>0.16666666666666666</v>
      </c>
      <c r="X7" s="2">
        <v>2</v>
      </c>
      <c r="Y7" s="2">
        <v>2</v>
      </c>
      <c r="Z7" s="2">
        <v>1</v>
      </c>
      <c r="AA7" s="2"/>
      <c r="AB7" s="2">
        <v>1</v>
      </c>
      <c r="AC7" s="8">
        <v>2</v>
      </c>
      <c r="AD7" s="15" t="s">
        <v>27</v>
      </c>
      <c r="AE7" s="2">
        <f>1/3</f>
        <v>0.3333333333333333</v>
      </c>
      <c r="AF7" s="2">
        <f>1/6</f>
        <v>0.16666666666666666</v>
      </c>
      <c r="AG7" s="7">
        <v>2</v>
      </c>
      <c r="AH7" s="2">
        <v>2</v>
      </c>
      <c r="AI7" s="2"/>
      <c r="AJ7" s="2"/>
      <c r="AK7" s="2"/>
      <c r="AL7" s="8"/>
      <c r="AM7" s="15" t="s">
        <v>40</v>
      </c>
      <c r="AN7">
        <f>1/4</f>
        <v>0.25</v>
      </c>
      <c r="AO7">
        <f>1/4</f>
        <v>0.25</v>
      </c>
      <c r="AP7" s="7">
        <v>2</v>
      </c>
      <c r="AQ7">
        <v>1</v>
      </c>
      <c r="AS7">
        <v>1</v>
      </c>
      <c r="AT7">
        <v>4</v>
      </c>
      <c r="AU7" s="8">
        <v>1</v>
      </c>
      <c r="AV7" s="9" t="s">
        <v>55</v>
      </c>
      <c r="AW7" t="s">
        <v>56</v>
      </c>
      <c r="AX7">
        <v>3</v>
      </c>
      <c r="AY7">
        <v>5</v>
      </c>
    </row>
    <row r="8" spans="1:52" ht="12.75">
      <c r="A8">
        <v>4</v>
      </c>
      <c r="B8" t="s">
        <v>34</v>
      </c>
      <c r="C8" s="7" t="s">
        <v>10</v>
      </c>
      <c r="E8" s="2">
        <f>1/2</f>
        <v>0.5</v>
      </c>
      <c r="G8" s="2"/>
      <c r="H8" s="2"/>
      <c r="I8" s="2"/>
      <c r="J8" s="2"/>
      <c r="L8" s="24" t="s">
        <v>29</v>
      </c>
      <c r="M8" s="7"/>
      <c r="N8" s="8">
        <f>1/8</f>
        <v>0.125</v>
      </c>
      <c r="T8" s="8"/>
      <c r="U8" s="15" t="s">
        <v>36</v>
      </c>
      <c r="V8" s="2">
        <f>1/3</f>
        <v>0.3333333333333333</v>
      </c>
      <c r="W8" s="8">
        <f>1/6</f>
        <v>0.16666666666666666</v>
      </c>
      <c r="X8" s="2">
        <v>2</v>
      </c>
      <c r="Y8" s="2">
        <v>2</v>
      </c>
      <c r="Z8" s="2"/>
      <c r="AA8" s="2">
        <v>1</v>
      </c>
      <c r="AB8" s="2">
        <v>1</v>
      </c>
      <c r="AC8" s="8">
        <v>1</v>
      </c>
      <c r="AD8" s="15" t="s">
        <v>36</v>
      </c>
      <c r="AE8" s="2">
        <f>1/3</f>
        <v>0.3333333333333333</v>
      </c>
      <c r="AF8" s="2">
        <f>1/6</f>
        <v>0.16666666666666666</v>
      </c>
      <c r="AG8" s="7">
        <v>2</v>
      </c>
      <c r="AH8" s="2">
        <v>2</v>
      </c>
      <c r="AI8" s="2">
        <v>1</v>
      </c>
      <c r="AJ8" s="2"/>
      <c r="AK8" s="2"/>
      <c r="AL8" s="8"/>
      <c r="AM8" s="15"/>
      <c r="AP8" s="7"/>
      <c r="AU8" s="8"/>
      <c r="AV8" s="9"/>
      <c r="AW8" s="73" t="s">
        <v>65</v>
      </c>
      <c r="AX8" s="73"/>
      <c r="AY8" s="73"/>
      <c r="AZ8" s="73"/>
    </row>
    <row r="9" spans="1:52" ht="12.75">
      <c r="A9">
        <v>5</v>
      </c>
      <c r="B9" t="s">
        <v>22</v>
      </c>
      <c r="C9" s="7" t="s">
        <v>11</v>
      </c>
      <c r="E9" s="2">
        <f>1/4</f>
        <v>0.25</v>
      </c>
      <c r="G9" s="2"/>
      <c r="H9" s="2"/>
      <c r="I9" s="2"/>
      <c r="J9" s="2"/>
      <c r="L9" t="s">
        <v>32</v>
      </c>
      <c r="M9" s="7"/>
      <c r="N9" s="8">
        <f>1/4</f>
        <v>0.25</v>
      </c>
      <c r="T9" s="8"/>
      <c r="U9" s="15" t="s">
        <v>32</v>
      </c>
      <c r="V9" s="2"/>
      <c r="W9" s="8">
        <f>1/4</f>
        <v>0.25</v>
      </c>
      <c r="X9" s="2"/>
      <c r="Y9" s="2"/>
      <c r="Z9" s="2"/>
      <c r="AA9" s="2"/>
      <c r="AB9" s="2"/>
      <c r="AC9" s="8"/>
      <c r="AD9" s="23" t="s">
        <v>72</v>
      </c>
      <c r="AE9" s="2"/>
      <c r="AF9" s="2">
        <f>1/4</f>
        <v>0.25</v>
      </c>
      <c r="AG9" s="7"/>
      <c r="AH9" s="2"/>
      <c r="AI9" s="2"/>
      <c r="AJ9" s="2">
        <v>1</v>
      </c>
      <c r="AK9" s="2">
        <v>7</v>
      </c>
      <c r="AL9" s="8"/>
      <c r="AM9" s="15" t="s">
        <v>37</v>
      </c>
      <c r="AN9">
        <f>1/4</f>
        <v>0.25</v>
      </c>
      <c r="AP9" s="7">
        <v>1</v>
      </c>
      <c r="AQ9">
        <v>2</v>
      </c>
      <c r="AT9">
        <v>2</v>
      </c>
      <c r="AU9" s="8">
        <v>2</v>
      </c>
      <c r="AV9" s="9" t="s">
        <v>57</v>
      </c>
      <c r="AW9" s="24" t="s">
        <v>58</v>
      </c>
      <c r="AX9">
        <v>6</v>
      </c>
      <c r="AY9">
        <v>5</v>
      </c>
      <c r="AZ9" t="s">
        <v>60</v>
      </c>
    </row>
    <row r="10" spans="1:52" ht="12.75">
      <c r="A10">
        <v>6</v>
      </c>
      <c r="B10" t="s">
        <v>23</v>
      </c>
      <c r="C10" s="7" t="s">
        <v>15</v>
      </c>
      <c r="E10" s="2"/>
      <c r="G10" s="2"/>
      <c r="H10" s="2"/>
      <c r="I10" s="2"/>
      <c r="J10" s="2"/>
      <c r="L10" s="24" t="s">
        <v>30</v>
      </c>
      <c r="M10" s="7">
        <f>1/6</f>
        <v>0.16666666666666666</v>
      </c>
      <c r="N10" s="8">
        <f>1/12</f>
        <v>0.08333333333333333</v>
      </c>
      <c r="O10">
        <v>1</v>
      </c>
      <c r="P10">
        <v>1</v>
      </c>
      <c r="T10" s="8">
        <v>2</v>
      </c>
      <c r="U10" s="15" t="s">
        <v>30</v>
      </c>
      <c r="V10" s="7">
        <f>1/6</f>
        <v>0.16666666666666666</v>
      </c>
      <c r="W10" s="8">
        <f>1/12</f>
        <v>0.08333333333333333</v>
      </c>
      <c r="X10" s="2">
        <v>1</v>
      </c>
      <c r="Y10" s="2">
        <v>1</v>
      </c>
      <c r="Z10" s="2"/>
      <c r="AA10" s="2"/>
      <c r="AB10" s="2">
        <v>1</v>
      </c>
      <c r="AC10" s="8">
        <v>1</v>
      </c>
      <c r="AD10" s="15" t="s">
        <v>38</v>
      </c>
      <c r="AE10" s="2"/>
      <c r="AF10" s="2">
        <f>1/4</f>
        <v>0.25</v>
      </c>
      <c r="AG10" s="7"/>
      <c r="AH10" s="2"/>
      <c r="AI10" s="2"/>
      <c r="AJ10" s="2"/>
      <c r="AK10" s="2"/>
      <c r="AL10" s="8"/>
      <c r="AM10" s="23" t="s">
        <v>36</v>
      </c>
      <c r="AN10">
        <f>1/6</f>
        <v>0.16666666666666666</v>
      </c>
      <c r="AP10" s="7">
        <v>1</v>
      </c>
      <c r="AQ10">
        <v>1</v>
      </c>
      <c r="AT10">
        <v>1</v>
      </c>
      <c r="AU10" s="8">
        <v>1</v>
      </c>
      <c r="AV10" s="9" t="s">
        <v>54</v>
      </c>
      <c r="AW10" s="24" t="s">
        <v>51</v>
      </c>
      <c r="AX10">
        <v>1</v>
      </c>
      <c r="AY10">
        <v>6</v>
      </c>
      <c r="AZ10" t="s">
        <v>66</v>
      </c>
    </row>
    <row r="11" spans="1:52" ht="12.75">
      <c r="A11">
        <v>7</v>
      </c>
      <c r="B11" t="s">
        <v>41</v>
      </c>
      <c r="C11" s="7"/>
      <c r="E11" s="2"/>
      <c r="G11" s="2"/>
      <c r="H11" s="2"/>
      <c r="I11" s="2"/>
      <c r="J11" s="2"/>
      <c r="M11" s="7"/>
      <c r="N11" s="8"/>
      <c r="T11" s="8"/>
      <c r="U11" s="15"/>
      <c r="V11" s="2"/>
      <c r="W11" s="8"/>
      <c r="X11" s="2"/>
      <c r="Y11" s="2"/>
      <c r="Z11" s="2"/>
      <c r="AA11" s="2"/>
      <c r="AB11" s="2"/>
      <c r="AC11" s="8"/>
      <c r="AD11" s="15"/>
      <c r="AE11" s="2"/>
      <c r="AF11" s="2"/>
      <c r="AG11" s="7"/>
      <c r="AH11" s="2"/>
      <c r="AI11" s="2"/>
      <c r="AJ11" s="2"/>
      <c r="AK11" s="2"/>
      <c r="AL11" s="8"/>
      <c r="AM11" s="25" t="s">
        <v>42</v>
      </c>
      <c r="AN11">
        <f>1/3</f>
        <v>0.3333333333333333</v>
      </c>
      <c r="AP11" s="7">
        <v>2</v>
      </c>
      <c r="AQ11">
        <v>2</v>
      </c>
      <c r="AU11" s="8">
        <v>3</v>
      </c>
      <c r="AV11" s="9" t="s">
        <v>53</v>
      </c>
      <c r="AW11" s="24" t="s">
        <v>50</v>
      </c>
      <c r="AX11">
        <v>3</v>
      </c>
      <c r="AY11">
        <v>4</v>
      </c>
      <c r="AZ11" s="26" t="s">
        <v>67</v>
      </c>
    </row>
    <row r="12" spans="1:52" ht="12.75">
      <c r="A12">
        <v>8</v>
      </c>
      <c r="B12" t="s">
        <v>24</v>
      </c>
      <c r="C12" s="7" t="s">
        <v>16</v>
      </c>
      <c r="E12" s="2"/>
      <c r="G12" s="2"/>
      <c r="H12" s="2"/>
      <c r="I12" s="2"/>
      <c r="J12" s="2"/>
      <c r="L12" t="s">
        <v>31</v>
      </c>
      <c r="M12" s="7"/>
      <c r="N12" s="8">
        <f>1/2</f>
        <v>0.5</v>
      </c>
      <c r="T12" s="8"/>
      <c r="U12" s="15" t="s">
        <v>31</v>
      </c>
      <c r="V12" s="2"/>
      <c r="W12" s="8">
        <f>1/4</f>
        <v>0.25</v>
      </c>
      <c r="X12" s="2"/>
      <c r="Y12" s="2"/>
      <c r="Z12" s="2"/>
      <c r="AA12" s="2"/>
      <c r="AB12" s="2"/>
      <c r="AC12" s="8"/>
      <c r="AD12" s="15" t="s">
        <v>31</v>
      </c>
      <c r="AE12" s="2"/>
      <c r="AF12" s="2">
        <f>1/4</f>
        <v>0.25</v>
      </c>
      <c r="AG12" s="7"/>
      <c r="AH12" s="2"/>
      <c r="AI12" s="2"/>
      <c r="AJ12" s="2"/>
      <c r="AK12" s="2"/>
      <c r="AL12" s="8"/>
      <c r="AM12" s="23" t="s">
        <v>43</v>
      </c>
      <c r="AN12">
        <f>1/4</f>
        <v>0.25</v>
      </c>
      <c r="AP12" s="7">
        <v>1</v>
      </c>
      <c r="AQ12">
        <v>2</v>
      </c>
      <c r="AR12">
        <v>1</v>
      </c>
      <c r="AS12">
        <v>1</v>
      </c>
      <c r="AT12">
        <v>1</v>
      </c>
      <c r="AU12" s="8">
        <v>2</v>
      </c>
      <c r="AV12" s="9" t="s">
        <v>61</v>
      </c>
      <c r="AW12" s="24" t="s">
        <v>62</v>
      </c>
      <c r="AX12">
        <v>2</v>
      </c>
      <c r="AY12">
        <v>2</v>
      </c>
      <c r="AZ12" t="s">
        <v>63</v>
      </c>
    </row>
    <row r="13" spans="1:48" ht="12.75">
      <c r="A13">
        <v>9</v>
      </c>
      <c r="B13" s="26" t="s">
        <v>75</v>
      </c>
      <c r="C13" s="33" t="s">
        <v>74</v>
      </c>
      <c r="E13" s="2">
        <f>1/2</f>
        <v>0.5</v>
      </c>
      <c r="G13" s="2"/>
      <c r="H13" s="2"/>
      <c r="I13" s="2"/>
      <c r="J13" s="2"/>
      <c r="M13" s="7"/>
      <c r="N13" s="8"/>
      <c r="T13" s="8"/>
      <c r="U13" s="15"/>
      <c r="V13" s="2"/>
      <c r="W13" s="8"/>
      <c r="X13" s="2"/>
      <c r="Y13" s="2"/>
      <c r="Z13" s="2"/>
      <c r="AA13" s="2"/>
      <c r="AB13" s="2"/>
      <c r="AC13" s="8"/>
      <c r="AD13" s="15"/>
      <c r="AE13" s="2"/>
      <c r="AF13" s="2"/>
      <c r="AG13" s="7"/>
      <c r="AH13" s="2"/>
      <c r="AI13" s="2"/>
      <c r="AJ13" s="2"/>
      <c r="AK13" s="2"/>
      <c r="AL13" s="8"/>
      <c r="AM13" s="15"/>
      <c r="AP13" s="7"/>
      <c r="AU13" s="8"/>
      <c r="AV13" s="9"/>
    </row>
    <row r="14" spans="3:48" ht="12.75">
      <c r="C14" s="15"/>
      <c r="D14" s="10"/>
      <c r="E14" s="13"/>
      <c r="G14" s="2"/>
      <c r="H14" s="2"/>
      <c r="I14" s="2"/>
      <c r="J14" s="2"/>
      <c r="M14" s="7"/>
      <c r="N14" s="8"/>
      <c r="T14" s="8"/>
      <c r="U14" s="15"/>
      <c r="V14" s="2"/>
      <c r="W14" s="8"/>
      <c r="X14" s="2"/>
      <c r="Y14" s="2"/>
      <c r="Z14" s="2"/>
      <c r="AA14" s="2"/>
      <c r="AB14" s="2"/>
      <c r="AC14" s="8"/>
      <c r="AD14" s="15"/>
      <c r="AE14" s="2"/>
      <c r="AF14" s="2"/>
      <c r="AG14" s="7"/>
      <c r="AH14" s="2"/>
      <c r="AI14" s="2"/>
      <c r="AJ14" s="2"/>
      <c r="AK14" s="2"/>
      <c r="AL14" s="8"/>
      <c r="AM14" s="15"/>
      <c r="AP14" s="7"/>
      <c r="AU14" s="8"/>
      <c r="AV14" s="9"/>
    </row>
    <row r="15" spans="1:52" ht="12.75">
      <c r="A15" s="69" t="s">
        <v>12</v>
      </c>
      <c r="B15" s="70"/>
      <c r="C15" s="7" t="s">
        <v>13</v>
      </c>
      <c r="E15" s="2"/>
      <c r="F15" s="7">
        <v>1</v>
      </c>
      <c r="G15" s="2">
        <v>1</v>
      </c>
      <c r="H15" s="2"/>
      <c r="I15" s="2"/>
      <c r="J15" s="2"/>
      <c r="M15" s="7"/>
      <c r="N15" s="8"/>
      <c r="T15" s="8"/>
      <c r="U15" s="15"/>
      <c r="V15" s="2"/>
      <c r="W15" s="8"/>
      <c r="X15" s="2"/>
      <c r="Y15" s="2"/>
      <c r="Z15" s="2"/>
      <c r="AA15" s="2"/>
      <c r="AB15" s="2"/>
      <c r="AC15" s="8"/>
      <c r="AD15" s="15"/>
      <c r="AE15" s="2"/>
      <c r="AF15" s="2"/>
      <c r="AG15" s="7"/>
      <c r="AH15" s="2"/>
      <c r="AI15" s="2"/>
      <c r="AJ15" s="2"/>
      <c r="AK15" s="2"/>
      <c r="AL15" s="8"/>
      <c r="AM15" s="15"/>
      <c r="AP15" s="7"/>
      <c r="AU15" s="8"/>
      <c r="AV15" s="9"/>
      <c r="AW15" t="s">
        <v>68</v>
      </c>
      <c r="AX15">
        <v>2</v>
      </c>
      <c r="AY15">
        <v>3</v>
      </c>
      <c r="AZ15" t="s">
        <v>69</v>
      </c>
    </row>
    <row r="16" spans="1:51" ht="12.75">
      <c r="A16" s="71"/>
      <c r="B16" s="72"/>
      <c r="C16" s="7"/>
      <c r="E16" s="2"/>
      <c r="G16" s="2"/>
      <c r="H16" s="2"/>
      <c r="I16" s="2"/>
      <c r="J16" s="2"/>
      <c r="M16" s="7"/>
      <c r="N16" s="8"/>
      <c r="T16" s="8"/>
      <c r="U16" s="15"/>
      <c r="V16" s="2"/>
      <c r="W16" s="8"/>
      <c r="X16" s="2"/>
      <c r="Y16" s="2"/>
      <c r="Z16" s="2"/>
      <c r="AA16" s="2"/>
      <c r="AB16" s="2"/>
      <c r="AC16" s="8"/>
      <c r="AD16" s="15"/>
      <c r="AE16" s="2"/>
      <c r="AF16" s="2"/>
      <c r="AG16" s="7"/>
      <c r="AH16" s="2"/>
      <c r="AI16" s="2"/>
      <c r="AJ16" s="2"/>
      <c r="AK16" s="2"/>
      <c r="AL16" s="8"/>
      <c r="AM16" s="15"/>
      <c r="AP16" s="7"/>
      <c r="AU16" s="8"/>
      <c r="AV16" s="9"/>
      <c r="AW16" t="s">
        <v>70</v>
      </c>
      <c r="AY16">
        <v>1</v>
      </c>
    </row>
    <row r="17" spans="1:52" ht="12.75">
      <c r="A17" s="27"/>
      <c r="B17" s="28" t="s">
        <v>14</v>
      </c>
      <c r="C17" s="22"/>
      <c r="D17" s="29">
        <f>SUM(D5:D16)</f>
        <v>0.25</v>
      </c>
      <c r="E17" s="27">
        <f>SUM(E5:E13)</f>
        <v>2</v>
      </c>
      <c r="F17" s="29">
        <f aca="true" t="shared" si="0" ref="F17:K17">SUM(F5:F15)</f>
        <v>2</v>
      </c>
      <c r="G17" s="27">
        <f t="shared" si="0"/>
        <v>3</v>
      </c>
      <c r="H17" s="27">
        <f t="shared" si="0"/>
        <v>2</v>
      </c>
      <c r="I17" s="27">
        <f t="shared" si="0"/>
        <v>0</v>
      </c>
      <c r="J17" s="27">
        <f t="shared" si="0"/>
        <v>2</v>
      </c>
      <c r="K17" s="28">
        <f t="shared" si="0"/>
        <v>1</v>
      </c>
      <c r="L17" s="27"/>
      <c r="M17" s="29">
        <f>11/12</f>
        <v>0.9166666666666666</v>
      </c>
      <c r="N17" s="28">
        <f>1+1/12</f>
        <v>1.0833333333333333</v>
      </c>
      <c r="O17" s="27">
        <f aca="true" t="shared" si="1" ref="O17:T17">SUM(O5:O15)</f>
        <v>6</v>
      </c>
      <c r="P17" s="27">
        <f t="shared" si="1"/>
        <v>5</v>
      </c>
      <c r="Q17" s="27">
        <f t="shared" si="1"/>
        <v>1</v>
      </c>
      <c r="R17" s="27">
        <f t="shared" si="1"/>
        <v>0</v>
      </c>
      <c r="S17" s="27">
        <f t="shared" si="1"/>
        <v>1</v>
      </c>
      <c r="T17" s="28">
        <f t="shared" si="1"/>
        <v>7</v>
      </c>
      <c r="U17" s="22"/>
      <c r="V17" s="30">
        <f>SUM(V6:V15)</f>
        <v>0.9999999999999999</v>
      </c>
      <c r="W17" s="31">
        <f>SUM(W5:W16)</f>
        <v>1.25</v>
      </c>
      <c r="X17" s="30">
        <f aca="true" t="shared" si="2" ref="X17:AC17">SUM(X5:X15)</f>
        <v>6</v>
      </c>
      <c r="Y17" s="30">
        <f t="shared" si="2"/>
        <v>6</v>
      </c>
      <c r="Z17" s="30">
        <f t="shared" si="2"/>
        <v>2</v>
      </c>
      <c r="AA17" s="30">
        <f t="shared" si="2"/>
        <v>2</v>
      </c>
      <c r="AB17" s="30">
        <f t="shared" si="2"/>
        <v>5</v>
      </c>
      <c r="AC17" s="31">
        <f t="shared" si="2"/>
        <v>7</v>
      </c>
      <c r="AD17" s="22"/>
      <c r="AE17" s="1"/>
      <c r="AF17" s="1"/>
      <c r="AG17" s="32">
        <f aca="true" t="shared" si="3" ref="AG17:AL17">SUM(AG5:AG16)</f>
        <v>6</v>
      </c>
      <c r="AH17" s="30">
        <f t="shared" si="3"/>
        <v>6</v>
      </c>
      <c r="AI17" s="30">
        <f t="shared" si="3"/>
        <v>1</v>
      </c>
      <c r="AJ17" s="30">
        <f t="shared" si="3"/>
        <v>3</v>
      </c>
      <c r="AK17" s="30">
        <f t="shared" si="3"/>
        <v>13</v>
      </c>
      <c r="AL17" s="31">
        <f t="shared" si="3"/>
        <v>8</v>
      </c>
      <c r="AM17" s="22"/>
      <c r="AN17" s="30">
        <f aca="true" t="shared" si="4" ref="AN17:AU17">SUM(AN5:AN16)</f>
        <v>1.75</v>
      </c>
      <c r="AO17" s="30">
        <f t="shared" si="4"/>
        <v>0.5</v>
      </c>
      <c r="AP17" s="32">
        <f t="shared" si="4"/>
        <v>9</v>
      </c>
      <c r="AQ17" s="30">
        <f t="shared" si="4"/>
        <v>12</v>
      </c>
      <c r="AR17" s="30">
        <f t="shared" si="4"/>
        <v>1</v>
      </c>
      <c r="AS17" s="30">
        <f t="shared" si="4"/>
        <v>2</v>
      </c>
      <c r="AT17" s="30">
        <f t="shared" si="4"/>
        <v>11</v>
      </c>
      <c r="AU17" s="31">
        <f t="shared" si="4"/>
        <v>11</v>
      </c>
      <c r="AV17" s="1"/>
      <c r="AW17" s="1"/>
      <c r="AX17" s="30">
        <f>SUM(AX5,AX7,AX9:AX16)</f>
        <v>21</v>
      </c>
      <c r="AY17" s="30">
        <f>SUM(AY5,AY7,AY9:AY16)</f>
        <v>29</v>
      </c>
      <c r="AZ17" s="1"/>
    </row>
    <row r="18" spans="2:51" ht="12.75">
      <c r="B18" s="24" t="s">
        <v>71</v>
      </c>
      <c r="C18" s="7"/>
      <c r="E18" s="2"/>
      <c r="F18" s="75">
        <f>SUM(F17:K17)</f>
        <v>10</v>
      </c>
      <c r="G18" s="76"/>
      <c r="H18" s="76"/>
      <c r="I18" s="76"/>
      <c r="J18" s="76"/>
      <c r="K18" s="77"/>
      <c r="M18" s="7"/>
      <c r="N18" s="8"/>
      <c r="O18" s="75">
        <f>SUM(O17:T17)</f>
        <v>20</v>
      </c>
      <c r="P18" s="78"/>
      <c r="Q18" s="78"/>
      <c r="R18" s="78"/>
      <c r="S18" s="78"/>
      <c r="T18" s="77"/>
      <c r="U18" s="15"/>
      <c r="V18" s="2"/>
      <c r="W18" s="8"/>
      <c r="X18" s="75">
        <f>SUM(X17:AC17)</f>
        <v>28</v>
      </c>
      <c r="Y18" s="76"/>
      <c r="Z18" s="76"/>
      <c r="AA18" s="76"/>
      <c r="AB18" s="76"/>
      <c r="AC18" s="77"/>
      <c r="AD18" s="15"/>
      <c r="AE18" s="2"/>
      <c r="AF18" s="2"/>
      <c r="AG18" s="75">
        <f>SUM(AG17:AL17)</f>
        <v>37</v>
      </c>
      <c r="AH18" s="76"/>
      <c r="AI18" s="76"/>
      <c r="AJ18" s="76"/>
      <c r="AK18" s="76"/>
      <c r="AL18" s="77"/>
      <c r="AM18" s="15"/>
      <c r="AP18" s="75">
        <f>SUM(AP17:AU17)</f>
        <v>46</v>
      </c>
      <c r="AQ18" s="76"/>
      <c r="AR18" s="76"/>
      <c r="AS18" s="76"/>
      <c r="AT18" s="76"/>
      <c r="AU18" s="77"/>
      <c r="AX18" s="78">
        <f>SUM(AX17:AY17)</f>
        <v>50</v>
      </c>
      <c r="AY18" s="78"/>
    </row>
    <row r="19" spans="3:47" ht="12.75">
      <c r="C19" s="7"/>
      <c r="E19" s="2"/>
      <c r="G19" s="2"/>
      <c r="H19" s="2"/>
      <c r="I19" s="2"/>
      <c r="J19" s="2"/>
      <c r="M19" s="7"/>
      <c r="N19" s="8"/>
      <c r="T19" s="8"/>
      <c r="U19" s="15"/>
      <c r="V19" s="2"/>
      <c r="W19" s="8"/>
      <c r="X19" s="2"/>
      <c r="Y19" s="2"/>
      <c r="Z19" s="2"/>
      <c r="AA19" s="2"/>
      <c r="AB19" s="2"/>
      <c r="AC19" s="8"/>
      <c r="AD19" s="15"/>
      <c r="AE19" s="2"/>
      <c r="AF19" s="2"/>
      <c r="AG19" s="7"/>
      <c r="AH19" s="2"/>
      <c r="AI19" s="2"/>
      <c r="AJ19" s="2"/>
      <c r="AK19" s="2"/>
      <c r="AL19" s="8"/>
      <c r="AM19" s="15"/>
      <c r="AP19" s="7"/>
      <c r="AU19" s="8"/>
    </row>
    <row r="20" spans="3:47" ht="12.75">
      <c r="C20" s="7"/>
      <c r="E20" s="2"/>
      <c r="G20" s="2"/>
      <c r="H20" s="2"/>
      <c r="I20" s="2"/>
      <c r="J20" s="2"/>
      <c r="M20" s="7"/>
      <c r="N20" s="8"/>
      <c r="T20" s="8"/>
      <c r="U20" s="15"/>
      <c r="V20" s="2"/>
      <c r="W20" s="8"/>
      <c r="X20" s="2"/>
      <c r="Y20" s="2"/>
      <c r="Z20" s="2"/>
      <c r="AA20" s="2"/>
      <c r="AB20" s="2"/>
      <c r="AC20" s="8"/>
      <c r="AD20" s="15"/>
      <c r="AE20" s="2"/>
      <c r="AF20" s="2"/>
      <c r="AG20" s="7"/>
      <c r="AH20" s="2"/>
      <c r="AI20" s="2"/>
      <c r="AJ20" s="2"/>
      <c r="AK20" s="2"/>
      <c r="AL20" s="8"/>
      <c r="AM20" s="46" t="s">
        <v>73</v>
      </c>
      <c r="AN20" s="60"/>
      <c r="AO20" s="60"/>
      <c r="AP20" s="60"/>
      <c r="AQ20" s="60"/>
      <c r="AR20" s="60"/>
      <c r="AS20" s="60"/>
      <c r="AT20" s="60"/>
      <c r="AU20" s="47"/>
    </row>
    <row r="21" spans="3:47" ht="12.75">
      <c r="C21" s="7"/>
      <c r="E21" s="2"/>
      <c r="G21" s="2"/>
      <c r="H21" s="2"/>
      <c r="I21" s="2"/>
      <c r="J21" s="2"/>
      <c r="M21" s="7"/>
      <c r="N21" s="8"/>
      <c r="T21" s="8"/>
      <c r="U21" s="15"/>
      <c r="V21" s="2"/>
      <c r="W21" s="8"/>
      <c r="X21" s="2"/>
      <c r="Y21" s="2"/>
      <c r="Z21" s="2"/>
      <c r="AA21" s="2"/>
      <c r="AB21" s="2"/>
      <c r="AC21" s="8"/>
      <c r="AD21" s="15"/>
      <c r="AE21" s="2"/>
      <c r="AF21" s="2"/>
      <c r="AG21" s="7"/>
      <c r="AH21" s="2"/>
      <c r="AI21" s="2"/>
      <c r="AJ21" s="2"/>
      <c r="AK21" s="2"/>
      <c r="AL21" s="8"/>
      <c r="AM21" s="46"/>
      <c r="AN21" s="60"/>
      <c r="AO21" s="60"/>
      <c r="AP21" s="60"/>
      <c r="AQ21" s="60"/>
      <c r="AR21" s="60"/>
      <c r="AS21" s="60"/>
      <c r="AT21" s="60"/>
      <c r="AU21" s="47"/>
    </row>
    <row r="22" spans="3:47" s="2" customFormat="1" ht="12.75">
      <c r="C22" s="7"/>
      <c r="D22" s="7"/>
      <c r="F22" s="7"/>
      <c r="K22" s="8"/>
      <c r="M22" s="7"/>
      <c r="N22" s="8"/>
      <c r="T22" s="8"/>
      <c r="U22" s="15"/>
      <c r="W22" s="8"/>
      <c r="AC22" s="8"/>
      <c r="AD22" s="15"/>
      <c r="AG22" s="7"/>
      <c r="AL22" s="8"/>
      <c r="AM22" s="15"/>
      <c r="AP22" s="7"/>
      <c r="AU22" s="8"/>
    </row>
    <row r="23" spans="4:11" ht="12.75">
      <c r="D23"/>
      <c r="F23"/>
      <c r="K23"/>
    </row>
    <row r="24" spans="4:11" ht="12.75">
      <c r="D24"/>
      <c r="F24"/>
      <c r="K24"/>
    </row>
    <row r="25" spans="4:11" ht="12.75">
      <c r="D25"/>
      <c r="F25"/>
      <c r="K25"/>
    </row>
    <row r="26" spans="4:11" ht="12.75">
      <c r="D26"/>
      <c r="F26"/>
      <c r="K26"/>
    </row>
    <row r="27" spans="4:11" ht="12.75">
      <c r="D27"/>
      <c r="F27"/>
      <c r="K27"/>
    </row>
    <row r="28" spans="4:11" ht="12.75">
      <c r="D28"/>
      <c r="F28"/>
      <c r="K28"/>
    </row>
    <row r="29" spans="4:11" ht="12.75">
      <c r="D29"/>
      <c r="F29"/>
      <c r="K29"/>
    </row>
    <row r="30" spans="4:11" ht="12.75">
      <c r="D30"/>
      <c r="F30"/>
      <c r="K30"/>
    </row>
    <row r="31" spans="4:11" ht="12.75">
      <c r="D31"/>
      <c r="F31"/>
      <c r="K31"/>
    </row>
    <row r="32" spans="4:11" ht="12.75">
      <c r="D32"/>
      <c r="F32"/>
      <c r="K32"/>
    </row>
    <row r="33" spans="4:11" ht="12.75">
      <c r="D33"/>
      <c r="F33"/>
      <c r="K33"/>
    </row>
    <row r="34" spans="4:11" ht="12.75">
      <c r="D34"/>
      <c r="F34"/>
      <c r="K34"/>
    </row>
    <row r="35" spans="4:11" ht="12.75">
      <c r="D35"/>
      <c r="F35"/>
      <c r="K35"/>
    </row>
    <row r="36" spans="4:11" ht="12.75">
      <c r="D36"/>
      <c r="F36"/>
      <c r="K36"/>
    </row>
    <row r="37" spans="4:11" ht="12.75">
      <c r="D37"/>
      <c r="F37"/>
      <c r="K37"/>
    </row>
    <row r="38" spans="4:11" ht="12.75">
      <c r="D38"/>
      <c r="F38"/>
      <c r="K38"/>
    </row>
    <row r="39" spans="4:11" ht="12.75">
      <c r="D39"/>
      <c r="F39"/>
      <c r="K39"/>
    </row>
    <row r="40" spans="4:11" ht="12.75">
      <c r="D40"/>
      <c r="F40"/>
      <c r="K40"/>
    </row>
    <row r="41" spans="4:11" ht="12.75">
      <c r="D41"/>
      <c r="F41"/>
      <c r="K41"/>
    </row>
    <row r="42" spans="4:11" ht="12.75">
      <c r="D42"/>
      <c r="F42"/>
      <c r="K42"/>
    </row>
    <row r="43" spans="4:11" ht="12.75">
      <c r="D43"/>
      <c r="F43"/>
      <c r="K43"/>
    </row>
    <row r="44" spans="4:11" ht="12.75">
      <c r="D44"/>
      <c r="F44"/>
      <c r="K44"/>
    </row>
    <row r="45" spans="4:11" ht="12.75">
      <c r="D45"/>
      <c r="F45"/>
      <c r="K45"/>
    </row>
    <row r="46" spans="4:11" ht="12.75">
      <c r="D46"/>
      <c r="F46"/>
      <c r="K46"/>
    </row>
    <row r="47" spans="4:11" ht="12.75">
      <c r="D47"/>
      <c r="F47"/>
      <c r="K47"/>
    </row>
    <row r="48" spans="4:11" ht="12.75">
      <c r="D48"/>
      <c r="F48"/>
      <c r="K48"/>
    </row>
    <row r="49" spans="4:11" ht="12.75">
      <c r="D49"/>
      <c r="F49"/>
      <c r="K49"/>
    </row>
    <row r="50" spans="4:11" ht="12.75">
      <c r="D50"/>
      <c r="F50"/>
      <c r="K50"/>
    </row>
    <row r="51" spans="4:11" ht="12.75">
      <c r="D51"/>
      <c r="F51"/>
      <c r="K51"/>
    </row>
    <row r="52" spans="4:11" ht="12.75">
      <c r="D52"/>
      <c r="F52"/>
      <c r="K52"/>
    </row>
    <row r="53" spans="4:11" ht="12.75">
      <c r="D53"/>
      <c r="F53"/>
      <c r="K53"/>
    </row>
    <row r="54" spans="4:11" ht="12.75">
      <c r="D54"/>
      <c r="F54"/>
      <c r="K54"/>
    </row>
    <row r="55" spans="4:11" ht="12.75">
      <c r="D55"/>
      <c r="F55"/>
      <c r="K55"/>
    </row>
    <row r="56" spans="4:11" ht="12.75">
      <c r="D56"/>
      <c r="F56"/>
      <c r="K56"/>
    </row>
    <row r="57" spans="4:11" ht="12.75">
      <c r="D57"/>
      <c r="F57"/>
      <c r="K57"/>
    </row>
    <row r="58" spans="4:11" ht="12.75">
      <c r="D58"/>
      <c r="F58"/>
      <c r="K58"/>
    </row>
    <row r="59" spans="4:11" ht="12.75">
      <c r="D59"/>
      <c r="F59"/>
      <c r="K59"/>
    </row>
    <row r="60" spans="4:11" ht="12.75">
      <c r="D60"/>
      <c r="F60"/>
      <c r="K60"/>
    </row>
    <row r="61" spans="4:11" ht="12.75">
      <c r="D61"/>
      <c r="F61"/>
      <c r="K61"/>
    </row>
    <row r="62" spans="4:11" ht="12.75">
      <c r="D62"/>
      <c r="F62"/>
      <c r="K62"/>
    </row>
    <row r="63" spans="4:11" ht="12.75">
      <c r="D63"/>
      <c r="F63"/>
      <c r="K63"/>
    </row>
    <row r="64" spans="4:11" ht="12.75">
      <c r="D64"/>
      <c r="F64"/>
      <c r="K64"/>
    </row>
    <row r="65" spans="4:11" ht="12.75">
      <c r="D65"/>
      <c r="F65"/>
      <c r="K65"/>
    </row>
    <row r="66" spans="4:11" ht="12.75">
      <c r="D66"/>
      <c r="F66"/>
      <c r="K66"/>
    </row>
    <row r="67" spans="4:11" ht="12.75">
      <c r="D67"/>
      <c r="F67"/>
      <c r="K67"/>
    </row>
    <row r="68" spans="4:11" ht="12.75">
      <c r="D68"/>
      <c r="F68"/>
      <c r="K68"/>
    </row>
    <row r="69" spans="4:11" ht="12.75">
      <c r="D69"/>
      <c r="F69"/>
      <c r="K69"/>
    </row>
    <row r="70" spans="4:11" ht="12.75">
      <c r="D70"/>
      <c r="F70"/>
      <c r="K70"/>
    </row>
    <row r="71" spans="4:11" ht="12.75">
      <c r="D71"/>
      <c r="F71"/>
      <c r="K71"/>
    </row>
    <row r="72" spans="4:11" ht="12.75">
      <c r="D72"/>
      <c r="F72"/>
      <c r="K72"/>
    </row>
    <row r="73" spans="4:11" ht="12.75">
      <c r="D73"/>
      <c r="F73"/>
      <c r="K73"/>
    </row>
    <row r="74" spans="4:11" ht="12.75">
      <c r="D74"/>
      <c r="F74"/>
      <c r="K74"/>
    </row>
    <row r="75" spans="4:11" ht="12.75">
      <c r="D75"/>
      <c r="F75"/>
      <c r="K75"/>
    </row>
    <row r="76" spans="4:11" ht="12.75">
      <c r="D76"/>
      <c r="F76"/>
      <c r="K76"/>
    </row>
    <row r="77" spans="4:11" ht="12.75">
      <c r="D77"/>
      <c r="F77"/>
      <c r="K77"/>
    </row>
    <row r="78" spans="4:11" ht="12.75">
      <c r="D78"/>
      <c r="F78"/>
      <c r="K78"/>
    </row>
    <row r="79" spans="4:11" ht="12.75">
      <c r="D79"/>
      <c r="F79"/>
      <c r="K79"/>
    </row>
    <row r="80" spans="4:11" ht="12.75">
      <c r="D80"/>
      <c r="F80"/>
      <c r="K80"/>
    </row>
    <row r="81" spans="4:11" ht="12.75">
      <c r="D81"/>
      <c r="F81"/>
      <c r="K81"/>
    </row>
    <row r="82" spans="4:11" ht="12.75">
      <c r="D82"/>
      <c r="F82"/>
      <c r="K82"/>
    </row>
    <row r="83" spans="4:11" ht="12.75">
      <c r="D83"/>
      <c r="F83"/>
      <c r="K83"/>
    </row>
    <row r="84" spans="4:11" ht="12.75">
      <c r="D84"/>
      <c r="F84"/>
      <c r="K84"/>
    </row>
    <row r="85" spans="4:11" ht="12.75">
      <c r="D85"/>
      <c r="F85"/>
      <c r="K85"/>
    </row>
    <row r="86" spans="4:11" ht="12.75">
      <c r="D86"/>
      <c r="F86"/>
      <c r="K86"/>
    </row>
    <row r="87" spans="4:11" ht="12.75">
      <c r="D87"/>
      <c r="F87"/>
      <c r="K87"/>
    </row>
    <row r="88" spans="4:11" ht="12.75">
      <c r="D88"/>
      <c r="F88"/>
      <c r="K88"/>
    </row>
    <row r="89" spans="4:11" ht="12.75">
      <c r="D89"/>
      <c r="F89"/>
      <c r="K89"/>
    </row>
    <row r="90" spans="4:11" ht="12.75">
      <c r="D90"/>
      <c r="F90"/>
      <c r="K90"/>
    </row>
    <row r="91" spans="4:11" ht="12.75">
      <c r="D91"/>
      <c r="F91"/>
      <c r="K91"/>
    </row>
    <row r="92" spans="4:11" ht="12.75">
      <c r="D92"/>
      <c r="F92"/>
      <c r="K92"/>
    </row>
    <row r="93" spans="4:11" ht="12.75">
      <c r="D93"/>
      <c r="F93"/>
      <c r="K93"/>
    </row>
    <row r="94" spans="4:11" ht="12.75">
      <c r="D94"/>
      <c r="F94"/>
      <c r="K94"/>
    </row>
    <row r="95" spans="4:11" ht="12.75">
      <c r="D95"/>
      <c r="F95"/>
      <c r="K95"/>
    </row>
    <row r="96" spans="4:11" ht="12.75">
      <c r="D96"/>
      <c r="F96"/>
      <c r="K96"/>
    </row>
    <row r="97" spans="4:11" ht="12.75">
      <c r="D97"/>
      <c r="F97"/>
      <c r="K97"/>
    </row>
    <row r="98" spans="4:11" ht="12.75">
      <c r="D98"/>
      <c r="F98"/>
      <c r="K98"/>
    </row>
    <row r="99" spans="4:11" ht="12.75">
      <c r="D99"/>
      <c r="F99"/>
      <c r="K99"/>
    </row>
    <row r="100" spans="4:11" ht="12.75">
      <c r="D100"/>
      <c r="F100"/>
      <c r="K100"/>
    </row>
    <row r="101" spans="4:11" ht="12.75">
      <c r="D101"/>
      <c r="F101"/>
      <c r="K101"/>
    </row>
    <row r="102" spans="4:11" ht="12.75">
      <c r="D102"/>
      <c r="F102"/>
      <c r="K102"/>
    </row>
    <row r="103" spans="4:11" ht="12.75">
      <c r="D103"/>
      <c r="F103"/>
      <c r="K103"/>
    </row>
    <row r="104" spans="4:11" ht="12.75">
      <c r="D104"/>
      <c r="F104"/>
      <c r="K104"/>
    </row>
    <row r="105" spans="4:11" ht="12.75">
      <c r="D105"/>
      <c r="F105"/>
      <c r="K105"/>
    </row>
    <row r="106" spans="4:11" ht="12.75">
      <c r="D106"/>
      <c r="F106"/>
      <c r="K106"/>
    </row>
    <row r="107" spans="4:11" ht="12.75">
      <c r="D107"/>
      <c r="F107"/>
      <c r="K107"/>
    </row>
    <row r="108" spans="4:11" ht="12.75">
      <c r="D108"/>
      <c r="F108"/>
      <c r="K108"/>
    </row>
    <row r="109" spans="4:11" ht="12.75">
      <c r="D109"/>
      <c r="F109"/>
      <c r="K109"/>
    </row>
    <row r="110" spans="4:11" ht="12.75">
      <c r="D110"/>
      <c r="F110"/>
      <c r="K110"/>
    </row>
    <row r="111" spans="4:11" ht="12.75">
      <c r="D111"/>
      <c r="F111"/>
      <c r="K111"/>
    </row>
    <row r="112" spans="4:11" ht="12.75">
      <c r="D112"/>
      <c r="F112"/>
      <c r="K112"/>
    </row>
    <row r="113" spans="4:11" ht="12.75">
      <c r="D113"/>
      <c r="F113"/>
      <c r="K113"/>
    </row>
    <row r="114" spans="4:11" ht="12.75">
      <c r="D114"/>
      <c r="F114"/>
      <c r="K114"/>
    </row>
    <row r="115" spans="4:11" ht="12.75">
      <c r="D115"/>
      <c r="F115"/>
      <c r="K115"/>
    </row>
    <row r="116" spans="4:11" ht="12.75">
      <c r="D116"/>
      <c r="F116"/>
      <c r="K116"/>
    </row>
    <row r="117" spans="4:11" ht="12.75">
      <c r="D117"/>
      <c r="F117"/>
      <c r="K117"/>
    </row>
    <row r="118" spans="4:11" ht="12.75">
      <c r="D118"/>
      <c r="F118"/>
      <c r="K118"/>
    </row>
    <row r="119" spans="4:11" ht="12.75">
      <c r="D119"/>
      <c r="F119"/>
      <c r="K119"/>
    </row>
    <row r="120" spans="4:11" ht="12.75">
      <c r="D120"/>
      <c r="F120"/>
      <c r="K120"/>
    </row>
    <row r="121" spans="4:11" ht="12.75">
      <c r="D121"/>
      <c r="F121"/>
      <c r="K121"/>
    </row>
    <row r="122" spans="4:11" ht="12.75">
      <c r="D122"/>
      <c r="F122"/>
      <c r="K122"/>
    </row>
    <row r="123" spans="4:11" ht="12.75">
      <c r="D123"/>
      <c r="F123"/>
      <c r="K123"/>
    </row>
    <row r="124" spans="4:11" ht="12.75">
      <c r="D124"/>
      <c r="F124"/>
      <c r="K124"/>
    </row>
    <row r="125" spans="4:11" ht="12.75">
      <c r="D125"/>
      <c r="F125"/>
      <c r="K125"/>
    </row>
    <row r="126" spans="4:11" ht="12.75">
      <c r="D126"/>
      <c r="F126"/>
      <c r="K126"/>
    </row>
    <row r="127" spans="4:11" ht="12.75">
      <c r="D127"/>
      <c r="F127"/>
      <c r="K127"/>
    </row>
    <row r="128" spans="4:11" ht="12.75">
      <c r="D128"/>
      <c r="F128"/>
      <c r="K128"/>
    </row>
    <row r="129" spans="4:11" ht="12.75">
      <c r="D129"/>
      <c r="F129"/>
      <c r="K129"/>
    </row>
    <row r="130" spans="4:11" ht="12.75">
      <c r="D130"/>
      <c r="F130"/>
      <c r="K130"/>
    </row>
    <row r="131" spans="4:11" ht="12.75">
      <c r="D131"/>
      <c r="F131"/>
      <c r="K131"/>
    </row>
    <row r="132" spans="4:11" ht="12.75">
      <c r="D132"/>
      <c r="F132"/>
      <c r="K132"/>
    </row>
    <row r="133" spans="4:11" ht="12.75">
      <c r="D133"/>
      <c r="F133"/>
      <c r="K133"/>
    </row>
    <row r="134" spans="4:11" ht="12.75">
      <c r="D134"/>
      <c r="F134"/>
      <c r="K134"/>
    </row>
    <row r="135" spans="4:11" ht="12.75">
      <c r="D135"/>
      <c r="F135"/>
      <c r="K135"/>
    </row>
    <row r="136" spans="4:11" ht="12.75">
      <c r="D136"/>
      <c r="F136"/>
      <c r="K136"/>
    </row>
    <row r="137" spans="4:11" ht="12.75">
      <c r="D137"/>
      <c r="F137"/>
      <c r="K137"/>
    </row>
    <row r="138" spans="4:11" ht="12.75">
      <c r="D138"/>
      <c r="F138"/>
      <c r="K138"/>
    </row>
    <row r="139" spans="4:11" ht="12.75">
      <c r="D139"/>
      <c r="F139"/>
      <c r="K139"/>
    </row>
    <row r="140" spans="4:11" ht="12.75">
      <c r="D140"/>
      <c r="F140"/>
      <c r="K140"/>
    </row>
    <row r="141" spans="4:11" ht="12.75">
      <c r="D141"/>
      <c r="F141"/>
      <c r="K141"/>
    </row>
    <row r="142" spans="4:11" ht="12.75">
      <c r="D142"/>
      <c r="F142"/>
      <c r="K142"/>
    </row>
    <row r="143" spans="4:11" ht="12.75">
      <c r="D143"/>
      <c r="F143"/>
      <c r="K143"/>
    </row>
    <row r="144" spans="4:11" ht="12.75">
      <c r="D144"/>
      <c r="F144"/>
      <c r="K144"/>
    </row>
    <row r="145" spans="4:11" ht="12.75">
      <c r="D145"/>
      <c r="F145"/>
      <c r="K145"/>
    </row>
    <row r="146" spans="4:11" ht="12.75">
      <c r="D146"/>
      <c r="F146"/>
      <c r="K146"/>
    </row>
    <row r="147" spans="4:11" ht="12.75">
      <c r="D147"/>
      <c r="F147"/>
      <c r="K147"/>
    </row>
    <row r="148" spans="4:11" ht="12.75">
      <c r="D148"/>
      <c r="F148"/>
      <c r="K148"/>
    </row>
    <row r="149" spans="4:11" ht="12.75">
      <c r="D149"/>
      <c r="F149"/>
      <c r="K149"/>
    </row>
    <row r="150" spans="4:11" ht="12.75">
      <c r="D150"/>
      <c r="F150"/>
      <c r="K150"/>
    </row>
    <row r="151" spans="4:11" ht="12.75">
      <c r="D151"/>
      <c r="F151"/>
      <c r="K151"/>
    </row>
    <row r="152" spans="4:11" ht="12.75">
      <c r="D152"/>
      <c r="F152"/>
      <c r="K152"/>
    </row>
    <row r="153" spans="4:11" ht="12.75">
      <c r="D153"/>
      <c r="F153"/>
      <c r="K153"/>
    </row>
    <row r="154" spans="4:11" ht="12.75">
      <c r="D154"/>
      <c r="F154"/>
      <c r="K154"/>
    </row>
    <row r="155" spans="4:11" ht="12.75">
      <c r="D155"/>
      <c r="F155"/>
      <c r="K155"/>
    </row>
    <row r="156" spans="4:11" ht="12.75">
      <c r="D156"/>
      <c r="F156"/>
      <c r="K156"/>
    </row>
    <row r="157" spans="4:11" ht="12.75">
      <c r="D157"/>
      <c r="F157"/>
      <c r="K157"/>
    </row>
    <row r="158" spans="4:11" ht="12.75">
      <c r="D158"/>
      <c r="F158"/>
      <c r="K158"/>
    </row>
    <row r="159" spans="4:11" ht="12.75">
      <c r="D159"/>
      <c r="F159"/>
      <c r="K159"/>
    </row>
    <row r="160" spans="4:11" ht="12.75">
      <c r="D160"/>
      <c r="F160"/>
      <c r="K160"/>
    </row>
    <row r="161" spans="4:11" ht="12.75">
      <c r="D161"/>
      <c r="F161"/>
      <c r="K161"/>
    </row>
    <row r="162" spans="4:11" ht="12.75">
      <c r="D162"/>
      <c r="F162"/>
      <c r="K162"/>
    </row>
    <row r="163" spans="4:11" ht="12.75">
      <c r="D163"/>
      <c r="F163"/>
      <c r="K163"/>
    </row>
    <row r="164" spans="4:11" ht="12.75">
      <c r="D164"/>
      <c r="F164"/>
      <c r="K164"/>
    </row>
    <row r="165" spans="4:11" ht="12.75">
      <c r="D165"/>
      <c r="F165"/>
      <c r="K165"/>
    </row>
    <row r="166" spans="4:11" ht="12.75">
      <c r="D166"/>
      <c r="F166"/>
      <c r="K166"/>
    </row>
    <row r="167" spans="4:11" ht="12.75">
      <c r="D167"/>
      <c r="F167"/>
      <c r="K167"/>
    </row>
    <row r="168" spans="4:11" ht="12.75">
      <c r="D168"/>
      <c r="F168"/>
      <c r="K168"/>
    </row>
    <row r="169" spans="4:11" ht="12.75">
      <c r="D169"/>
      <c r="F169"/>
      <c r="K169"/>
    </row>
    <row r="170" spans="4:11" ht="12.75">
      <c r="D170"/>
      <c r="F170"/>
      <c r="K170"/>
    </row>
    <row r="171" spans="4:11" ht="12.75">
      <c r="D171"/>
      <c r="F171"/>
      <c r="K171"/>
    </row>
    <row r="172" spans="4:11" ht="12.75">
      <c r="D172"/>
      <c r="F172"/>
      <c r="K172"/>
    </row>
    <row r="173" spans="4:11" ht="12.75">
      <c r="D173"/>
      <c r="F173"/>
      <c r="K173"/>
    </row>
    <row r="174" spans="4:11" ht="12.75">
      <c r="D174"/>
      <c r="F174"/>
      <c r="K174"/>
    </row>
    <row r="175" spans="4:11" ht="12.75">
      <c r="D175"/>
      <c r="F175"/>
      <c r="K175"/>
    </row>
    <row r="176" spans="4:11" ht="12.75">
      <c r="D176"/>
      <c r="F176"/>
      <c r="K176"/>
    </row>
    <row r="177" spans="4:11" ht="12.75">
      <c r="D177"/>
      <c r="F177"/>
      <c r="K177"/>
    </row>
    <row r="178" spans="4:11" ht="12.75">
      <c r="D178"/>
      <c r="F178"/>
      <c r="K178"/>
    </row>
    <row r="179" spans="4:11" ht="12.75">
      <c r="D179"/>
      <c r="F179"/>
      <c r="K179"/>
    </row>
    <row r="180" spans="4:11" ht="12.75">
      <c r="D180"/>
      <c r="F180"/>
      <c r="K180"/>
    </row>
    <row r="181" spans="4:11" ht="12.75">
      <c r="D181"/>
      <c r="F181"/>
      <c r="K181"/>
    </row>
    <row r="182" spans="4:11" ht="12.75">
      <c r="D182"/>
      <c r="F182"/>
      <c r="K182"/>
    </row>
    <row r="183" spans="4:11" ht="12.75">
      <c r="D183"/>
      <c r="F183"/>
      <c r="K183"/>
    </row>
    <row r="184" spans="4:11" ht="12.75">
      <c r="D184"/>
      <c r="F184"/>
      <c r="K184"/>
    </row>
    <row r="185" spans="4:11" ht="12.75">
      <c r="D185"/>
      <c r="F185"/>
      <c r="K185"/>
    </row>
    <row r="186" spans="4:11" ht="12.75">
      <c r="D186"/>
      <c r="F186"/>
      <c r="K186"/>
    </row>
    <row r="187" spans="4:11" ht="12.75">
      <c r="D187"/>
      <c r="F187"/>
      <c r="K187"/>
    </row>
    <row r="188" spans="4:11" ht="12.75">
      <c r="D188"/>
      <c r="F188"/>
      <c r="K188"/>
    </row>
    <row r="189" spans="4:11" ht="12.75">
      <c r="D189"/>
      <c r="F189"/>
      <c r="K189"/>
    </row>
    <row r="190" spans="4:11" ht="12.75">
      <c r="D190"/>
      <c r="F190"/>
      <c r="K190"/>
    </row>
    <row r="191" spans="4:11" ht="12.75">
      <c r="D191"/>
      <c r="F191"/>
      <c r="K191"/>
    </row>
    <row r="192" spans="4:11" ht="12.75">
      <c r="D192"/>
      <c r="F192"/>
      <c r="K192"/>
    </row>
    <row r="193" spans="4:11" ht="12.75">
      <c r="D193"/>
      <c r="F193"/>
      <c r="K193"/>
    </row>
    <row r="194" spans="4:11" ht="12.75">
      <c r="D194"/>
      <c r="F194"/>
      <c r="K194"/>
    </row>
    <row r="195" spans="4:11" ht="12.75">
      <c r="D195"/>
      <c r="F195"/>
      <c r="K195"/>
    </row>
    <row r="196" spans="4:11" ht="12.75">
      <c r="D196"/>
      <c r="F196"/>
      <c r="K196"/>
    </row>
    <row r="197" spans="4:11" ht="12.75">
      <c r="D197"/>
      <c r="F197"/>
      <c r="K197"/>
    </row>
    <row r="198" spans="4:11" ht="12.75">
      <c r="D198"/>
      <c r="F198"/>
      <c r="K198"/>
    </row>
    <row r="199" spans="4:11" ht="12.75">
      <c r="D199"/>
      <c r="F199"/>
      <c r="K199"/>
    </row>
    <row r="200" spans="4:11" ht="12.75">
      <c r="D200"/>
      <c r="F200"/>
      <c r="K200"/>
    </row>
    <row r="201" spans="4:11" ht="12.75">
      <c r="D201"/>
      <c r="F201"/>
      <c r="K201"/>
    </row>
    <row r="202" spans="4:11" ht="12.75">
      <c r="D202"/>
      <c r="F202"/>
      <c r="K202"/>
    </row>
    <row r="203" spans="4:11" ht="12.75">
      <c r="D203"/>
      <c r="F203"/>
      <c r="K203"/>
    </row>
    <row r="204" spans="4:11" ht="12.75">
      <c r="D204"/>
      <c r="F204"/>
      <c r="K204"/>
    </row>
    <row r="205" spans="4:11" ht="12.75">
      <c r="D205"/>
      <c r="F205"/>
      <c r="K205"/>
    </row>
    <row r="206" spans="4:11" ht="12.75">
      <c r="D206"/>
      <c r="F206"/>
      <c r="K206"/>
    </row>
    <row r="207" spans="4:11" ht="12.75">
      <c r="D207"/>
      <c r="F207"/>
      <c r="K207"/>
    </row>
    <row r="208" spans="4:11" ht="12.75">
      <c r="D208"/>
      <c r="F208"/>
      <c r="K208"/>
    </row>
    <row r="209" spans="4:11" ht="12.75">
      <c r="D209"/>
      <c r="F209"/>
      <c r="K209"/>
    </row>
    <row r="210" spans="4:11" ht="12.75">
      <c r="D210"/>
      <c r="F210"/>
      <c r="K210"/>
    </row>
    <row r="211" spans="4:11" ht="12.75">
      <c r="D211"/>
      <c r="F211"/>
      <c r="K211"/>
    </row>
    <row r="212" spans="4:11" ht="12.75">
      <c r="D212"/>
      <c r="F212"/>
      <c r="K212"/>
    </row>
    <row r="213" spans="4:11" ht="12.75">
      <c r="D213"/>
      <c r="F213"/>
      <c r="K213"/>
    </row>
    <row r="214" spans="4:11" ht="12.75">
      <c r="D214"/>
      <c r="F214"/>
      <c r="K214"/>
    </row>
    <row r="215" spans="4:11" ht="12.75">
      <c r="D215"/>
      <c r="F215"/>
      <c r="K215"/>
    </row>
    <row r="216" spans="4:11" ht="12.75">
      <c r="D216"/>
      <c r="F216"/>
      <c r="K216"/>
    </row>
    <row r="217" spans="4:11" ht="12.75">
      <c r="D217"/>
      <c r="F217"/>
      <c r="K217"/>
    </row>
    <row r="218" spans="4:11" ht="12.75">
      <c r="D218"/>
      <c r="F218"/>
      <c r="K218"/>
    </row>
    <row r="219" spans="4:11" ht="12.75">
      <c r="D219"/>
      <c r="F219"/>
      <c r="K219"/>
    </row>
    <row r="220" spans="4:11" ht="12.75">
      <c r="D220"/>
      <c r="F220"/>
      <c r="K220"/>
    </row>
    <row r="221" spans="4:11" ht="12.75">
      <c r="D221"/>
      <c r="F221"/>
      <c r="K221"/>
    </row>
    <row r="222" spans="4:11" ht="12.75">
      <c r="D222"/>
      <c r="F222"/>
      <c r="K222"/>
    </row>
    <row r="223" spans="4:11" ht="12.75">
      <c r="D223"/>
      <c r="F223"/>
      <c r="K223"/>
    </row>
    <row r="224" spans="4:11" ht="12.75">
      <c r="D224"/>
      <c r="F224"/>
      <c r="K224"/>
    </row>
    <row r="225" spans="4:11" ht="12.75">
      <c r="D225"/>
      <c r="F225"/>
      <c r="K225"/>
    </row>
    <row r="226" spans="4:11" ht="12.75">
      <c r="D226"/>
      <c r="F226"/>
      <c r="K226"/>
    </row>
    <row r="227" spans="4:11" ht="12.75">
      <c r="D227"/>
      <c r="F227"/>
      <c r="K227"/>
    </row>
    <row r="228" spans="4:11" ht="12.75">
      <c r="D228"/>
      <c r="F228"/>
      <c r="K228"/>
    </row>
    <row r="229" spans="4:11" ht="12.75">
      <c r="D229"/>
      <c r="F229"/>
      <c r="K229"/>
    </row>
    <row r="230" spans="4:11" ht="12.75">
      <c r="D230"/>
      <c r="F230"/>
      <c r="K230"/>
    </row>
    <row r="231" spans="4:11" ht="12.75">
      <c r="D231"/>
      <c r="F231"/>
      <c r="K231"/>
    </row>
    <row r="232" spans="4:11" ht="12.75">
      <c r="D232"/>
      <c r="F232"/>
      <c r="K232"/>
    </row>
    <row r="233" spans="4:11" ht="12.75">
      <c r="D233"/>
      <c r="F233"/>
      <c r="K233"/>
    </row>
    <row r="234" spans="4:11" ht="12.75">
      <c r="D234"/>
      <c r="F234"/>
      <c r="K234"/>
    </row>
    <row r="235" spans="4:11" ht="12.75">
      <c r="D235"/>
      <c r="F235"/>
      <c r="K235"/>
    </row>
    <row r="236" spans="4:11" ht="12.75">
      <c r="D236"/>
      <c r="F236"/>
      <c r="K236"/>
    </row>
    <row r="237" spans="4:11" ht="12.75">
      <c r="D237"/>
      <c r="F237"/>
      <c r="K237"/>
    </row>
    <row r="238" spans="4:11" ht="12.75">
      <c r="D238"/>
      <c r="F238"/>
      <c r="K238"/>
    </row>
    <row r="239" spans="4:11" ht="12.75">
      <c r="D239"/>
      <c r="F239"/>
      <c r="K239"/>
    </row>
    <row r="240" spans="4:11" ht="12.75">
      <c r="D240"/>
      <c r="F240"/>
      <c r="K240"/>
    </row>
    <row r="241" spans="4:11" ht="12.75">
      <c r="D241"/>
      <c r="F241"/>
      <c r="K241"/>
    </row>
    <row r="242" spans="4:11" ht="12.75">
      <c r="D242"/>
      <c r="F242"/>
      <c r="K242"/>
    </row>
    <row r="243" spans="4:11" ht="12.75">
      <c r="D243"/>
      <c r="F243"/>
      <c r="K243"/>
    </row>
    <row r="244" spans="4:11" ht="12.75">
      <c r="D244"/>
      <c r="F244"/>
      <c r="K244"/>
    </row>
    <row r="245" spans="4:11" ht="12.75">
      <c r="D245"/>
      <c r="F245"/>
      <c r="K245"/>
    </row>
    <row r="246" spans="4:11" ht="12.75">
      <c r="D246"/>
      <c r="F246"/>
      <c r="K246"/>
    </row>
    <row r="247" spans="4:11" ht="12.75">
      <c r="D247"/>
      <c r="F247"/>
      <c r="K247"/>
    </row>
    <row r="248" spans="4:11" ht="12.75">
      <c r="D248"/>
      <c r="F248"/>
      <c r="K248"/>
    </row>
    <row r="249" spans="4:11" ht="12.75">
      <c r="D249"/>
      <c r="F249"/>
      <c r="K249"/>
    </row>
    <row r="250" spans="4:11" ht="12.75">
      <c r="D250"/>
      <c r="F250"/>
      <c r="K250"/>
    </row>
    <row r="251" spans="4:11" ht="12.75">
      <c r="D251"/>
      <c r="F251"/>
      <c r="K251"/>
    </row>
    <row r="252" spans="4:11" ht="12.75">
      <c r="D252"/>
      <c r="F252"/>
      <c r="K252"/>
    </row>
    <row r="253" spans="4:11" ht="12.75">
      <c r="D253"/>
      <c r="F253"/>
      <c r="K253"/>
    </row>
    <row r="254" spans="4:11" ht="12.75">
      <c r="D254"/>
      <c r="F254"/>
      <c r="K254"/>
    </row>
    <row r="255" spans="4:11" ht="12.75">
      <c r="D255"/>
      <c r="F255"/>
      <c r="K255"/>
    </row>
    <row r="256" spans="4:11" ht="12.75">
      <c r="D256"/>
      <c r="F256"/>
      <c r="K256"/>
    </row>
  </sheetData>
  <mergeCells count="54">
    <mergeCell ref="A15:B16"/>
    <mergeCell ref="AM20:AU21"/>
    <mergeCell ref="AW6:AZ6"/>
    <mergeCell ref="AW8:AZ8"/>
    <mergeCell ref="F18:K18"/>
    <mergeCell ref="O18:T18"/>
    <mergeCell ref="X18:AC18"/>
    <mergeCell ref="AG18:AL18"/>
    <mergeCell ref="AP18:AU18"/>
    <mergeCell ref="AX18:AY18"/>
    <mergeCell ref="AV1:AZ1"/>
    <mergeCell ref="AV2:AV4"/>
    <mergeCell ref="AW2:AW4"/>
    <mergeCell ref="AX2:AY2"/>
    <mergeCell ref="AX3:AX4"/>
    <mergeCell ref="AY3:AY4"/>
    <mergeCell ref="AZ2:AZ4"/>
    <mergeCell ref="AD1:AL1"/>
    <mergeCell ref="AE2:AF3"/>
    <mergeCell ref="AD2:AD4"/>
    <mergeCell ref="AP2:AU2"/>
    <mergeCell ref="AN2:AO3"/>
    <mergeCell ref="AP3:AQ3"/>
    <mergeCell ref="AR3:AS3"/>
    <mergeCell ref="AT3:AU3"/>
    <mergeCell ref="AM1:AU1"/>
    <mergeCell ref="AM2:AM4"/>
    <mergeCell ref="AG2:AL2"/>
    <mergeCell ref="AG3:AH3"/>
    <mergeCell ref="AI3:AJ3"/>
    <mergeCell ref="AK3:AL3"/>
    <mergeCell ref="U1:AC1"/>
    <mergeCell ref="X2:AC2"/>
    <mergeCell ref="X3:Y3"/>
    <mergeCell ref="Z3:AA3"/>
    <mergeCell ref="AB3:AC3"/>
    <mergeCell ref="U2:U4"/>
    <mergeCell ref="V2:W3"/>
    <mergeCell ref="F2:K2"/>
    <mergeCell ref="F3:G3"/>
    <mergeCell ref="B1:B4"/>
    <mergeCell ref="D2:E3"/>
    <mergeCell ref="C2:C4"/>
    <mergeCell ref="H3:I3"/>
    <mergeCell ref="A1:A4"/>
    <mergeCell ref="O2:T2"/>
    <mergeCell ref="O3:P3"/>
    <mergeCell ref="Q3:R3"/>
    <mergeCell ref="S3:T3"/>
    <mergeCell ref="C1:K1"/>
    <mergeCell ref="L2:L4"/>
    <mergeCell ref="M2:N3"/>
    <mergeCell ref="L1:T1"/>
    <mergeCell ref="J3:K3"/>
  </mergeCells>
  <printOptions gridLines="1"/>
  <pageMargins left="0.6" right="1.19" top="1.55" bottom="1" header="0.83" footer="0.5"/>
  <pageSetup horizontalDpi="300" verticalDpi="300" orientation="landscape" paperSize="9" r:id="rId1"/>
  <headerFooter alignWithMargins="0">
    <oddHeader>&amp;C&amp;"Arial,Bold"&amp;14PÄDASTE
 18. sajand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 Rehepapp</dc:creator>
  <cp:keywords/>
  <dc:description/>
  <cp:lastModifiedBy>Ülo Rehepapp</cp:lastModifiedBy>
  <cp:lastPrinted>2003-04-08T05:08:08Z</cp:lastPrinted>
  <dcterms:created xsi:type="dcterms:W3CDTF">2001-09-09T15:23:54Z</dcterms:created>
  <dcterms:modified xsi:type="dcterms:W3CDTF">2005-10-04T20:37:48Z</dcterms:modified>
  <cp:category/>
  <cp:version/>
  <cp:contentType/>
  <cp:contentStatus/>
</cp:coreProperties>
</file>