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7560" activeTab="2"/>
  </bookViews>
  <sheets>
    <sheet name="1645" sheetId="1" r:id="rId1"/>
    <sheet name="DeLa Gardie" sheetId="2" r:id="rId2"/>
    <sheet name="Kaardid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<sst xmlns="http://schemas.openxmlformats.org/spreadsheetml/2006/main" count="2313" uniqueCount="1864">
  <si>
    <t>KOHT</t>
  </si>
  <si>
    <t>Adramaa</t>
  </si>
  <si>
    <t>NIMI</t>
  </si>
  <si>
    <t>Inimesed</t>
  </si>
  <si>
    <t>Loomad</t>
  </si>
  <si>
    <t>Peremees</t>
  </si>
  <si>
    <t>Mehi</t>
  </si>
  <si>
    <t>Naisi</t>
  </si>
  <si>
    <t>Hobused</t>
  </si>
  <si>
    <t>Härjad</t>
  </si>
  <si>
    <t>Lehmad</t>
  </si>
  <si>
    <t>Noorkari</t>
  </si>
  <si>
    <t>Märkused</t>
  </si>
  <si>
    <t>Wacke Henneküll</t>
  </si>
  <si>
    <t>Dorff Wyra</t>
  </si>
  <si>
    <t>Jrk.nr.</t>
  </si>
  <si>
    <t>Lülle Thoma Jürgen</t>
  </si>
  <si>
    <t>Orbusse Matz</t>
  </si>
  <si>
    <t>Jahne Matz</t>
  </si>
  <si>
    <t>Albre Pert</t>
  </si>
  <si>
    <t>Lülle Lauritz</t>
  </si>
  <si>
    <t>Kaesse? Villem</t>
  </si>
  <si>
    <t>Kaesse? Simo</t>
  </si>
  <si>
    <t>Liwa Mart</t>
  </si>
  <si>
    <t>Koetze Matz</t>
  </si>
  <si>
    <t>1/2 atra söötis</t>
  </si>
  <si>
    <t>Dorff Sohnda</t>
  </si>
  <si>
    <t>Asmusse Michel</t>
  </si>
  <si>
    <t>Asmusse Jürgen</t>
  </si>
  <si>
    <t>Jahne Michel</t>
  </si>
  <si>
    <t>Heimo Matz</t>
  </si>
  <si>
    <t>Niggola Matz</t>
  </si>
  <si>
    <t>Heimo Jürgen</t>
  </si>
  <si>
    <t>Sohnda Jack</t>
  </si>
  <si>
    <t>Sohnda Pert</t>
  </si>
  <si>
    <t>Jahne Jack</t>
  </si>
  <si>
    <t>Seppa Tönno</t>
  </si>
  <si>
    <t>Niggola Simo</t>
  </si>
  <si>
    <t>söötis</t>
  </si>
  <si>
    <t>Kirchen Bauren</t>
  </si>
  <si>
    <t>Leppo Simo</t>
  </si>
  <si>
    <t>Thoma Paul</t>
  </si>
  <si>
    <t>Paule Marte Simo</t>
  </si>
  <si>
    <t>Andrusse Jürgen</t>
  </si>
  <si>
    <t>Dorff Mella</t>
  </si>
  <si>
    <t>Mase Marte Hanuß</t>
  </si>
  <si>
    <t>Paule Hanuß</t>
  </si>
  <si>
    <t>Andrusse Hanuß</t>
  </si>
  <si>
    <t>Arne Urbuß</t>
  </si>
  <si>
    <t>Lülle Hannuße Teffen</t>
  </si>
  <si>
    <t>Lülle Andruß</t>
  </si>
  <si>
    <t>Lauritze Laeß</t>
  </si>
  <si>
    <t>Ustallo Simo Laeß</t>
  </si>
  <si>
    <t>Jahne Andruß</t>
  </si>
  <si>
    <t>Seppa Rohß</t>
  </si>
  <si>
    <t>Hutßo Mart</t>
  </si>
  <si>
    <t>Hiedlane Paul</t>
  </si>
  <si>
    <t>Seppa Andruß</t>
  </si>
  <si>
    <t>Thoma Laur</t>
  </si>
  <si>
    <t>Pauke Mart</t>
  </si>
  <si>
    <t>Seppa Hanuße Jürgen</t>
  </si>
  <si>
    <t>??</t>
  </si>
  <si>
    <t>Lolle Jürgen</t>
  </si>
  <si>
    <t>Were Tehho</t>
  </si>
  <si>
    <t>Oyna Pert</t>
  </si>
  <si>
    <t>Wannamoise Matz</t>
  </si>
  <si>
    <t>Tille Lehmet</t>
  </si>
  <si>
    <t>Dorff Raima</t>
  </si>
  <si>
    <r>
      <t>Söötis (</t>
    </r>
    <r>
      <rPr>
        <i/>
        <sz val="10"/>
        <rFont val="Arial"/>
        <family val="2"/>
      </rPr>
      <t>wüste</t>
    </r>
    <r>
      <rPr>
        <sz val="10"/>
        <rFont val="Arial"/>
        <family val="2"/>
      </rPr>
      <t>)</t>
    </r>
  </si>
  <si>
    <t>Leppecko Jack</t>
  </si>
  <si>
    <t>Kerre? Jack</t>
  </si>
  <si>
    <t>Hanuß Hristhoff</t>
  </si>
  <si>
    <t>Söötis</t>
  </si>
  <si>
    <t>Strew Gesinder</t>
  </si>
  <si>
    <t>Kiärve? Michel</t>
  </si>
  <si>
    <t>Tarcke Michel</t>
  </si>
  <si>
    <t>Einfüssling</t>
  </si>
  <si>
    <t>Mehe Simo Andruß</t>
  </si>
  <si>
    <t>Lostreiber</t>
  </si>
  <si>
    <t>Wacke Nurmbs</t>
  </si>
  <si>
    <t>Pille Matz</t>
  </si>
  <si>
    <t xml:space="preserve">Dietricke Pert </t>
  </si>
  <si>
    <t>Arne Hanuß</t>
  </si>
  <si>
    <t>Otza Hanuß</t>
  </si>
  <si>
    <t>Arne Matz</t>
  </si>
  <si>
    <t>Hannolaße Simo</t>
  </si>
  <si>
    <t>Hanno Thomas</t>
  </si>
  <si>
    <t>Leppe Lüll</t>
  </si>
  <si>
    <t>Leppecko Michel</t>
  </si>
  <si>
    <t>Wannamoisa Hann</t>
  </si>
  <si>
    <t>Dorff Nurmbs</t>
  </si>
  <si>
    <t>Leppe Thomas</t>
  </si>
  <si>
    <t>Manno Jürgen</t>
  </si>
  <si>
    <t>Ustallo Mick</t>
  </si>
  <si>
    <t>Roetze Pert</t>
  </si>
  <si>
    <t>Sinne Jack</t>
  </si>
  <si>
    <t>Kucke Jack</t>
  </si>
  <si>
    <t>Tule Kire Jack</t>
  </si>
  <si>
    <t>Willecko Hannuß</t>
  </si>
  <si>
    <t>Dietricke Andruß</t>
  </si>
  <si>
    <t>1/2 söötis</t>
  </si>
  <si>
    <t>1/4 söötis</t>
  </si>
  <si>
    <t>verlauffen</t>
  </si>
  <si>
    <t>Wannemoise Matz</t>
  </si>
  <si>
    <t>Wannemoise Laur</t>
  </si>
  <si>
    <t>Wannemoise Hann</t>
  </si>
  <si>
    <t>Wannemoise Teffen</t>
  </si>
  <si>
    <t>Tanneme Lüll</t>
  </si>
  <si>
    <t>Dorff Wannemoise</t>
  </si>
  <si>
    <t>Wannemoise Willem</t>
  </si>
  <si>
    <t>Jago Tönno Simo</t>
  </si>
  <si>
    <t>Jago Tönno Jack</t>
  </si>
  <si>
    <t>Wannemoise Henrich</t>
  </si>
  <si>
    <t>Müresep Michel</t>
  </si>
  <si>
    <t>Jäsele Laeß</t>
  </si>
  <si>
    <t>Arne Simo</t>
  </si>
  <si>
    <t>Hanno Mart</t>
  </si>
  <si>
    <t>Hallicka Hannuß</t>
  </si>
  <si>
    <t>Sallo Heimart</t>
  </si>
  <si>
    <t>Kick Jack</t>
  </si>
  <si>
    <t>Willecko Mart</t>
  </si>
  <si>
    <t>Pelle Laeß</t>
  </si>
  <si>
    <t>Se?ye Tönnis</t>
  </si>
  <si>
    <t>Dorff Linnese</t>
  </si>
  <si>
    <t>Halliwa Tönno</t>
  </si>
  <si>
    <t>Tieso Matz</t>
  </si>
  <si>
    <t>Sare Matz</t>
  </si>
  <si>
    <t>Urße Laeße Herm?</t>
  </si>
  <si>
    <t>Kohse Michel</t>
  </si>
  <si>
    <t>Wacke Rotzifer</t>
  </si>
  <si>
    <t>Runne Willem</t>
  </si>
  <si>
    <t>Runne Kerstick</t>
  </si>
  <si>
    <t>Sallo Jürgen</t>
  </si>
  <si>
    <t>Hantokas Thomas</t>
  </si>
  <si>
    <t>Hantokas Ivard</t>
  </si>
  <si>
    <t>Kerstiko Michel</t>
  </si>
  <si>
    <t>Kerstiko Laur</t>
  </si>
  <si>
    <t>Hantokas Jack</t>
  </si>
  <si>
    <t>Hantokas Andrus</t>
  </si>
  <si>
    <t>Manne Andrus</t>
  </si>
  <si>
    <t>??…</t>
  </si>
  <si>
    <t>Ronne Peter</t>
  </si>
  <si>
    <t>Ronne Matz</t>
  </si>
  <si>
    <t>Pörße Laeß</t>
  </si>
  <si>
    <t>Pörße Jack</t>
  </si>
  <si>
    <t>Hantokas Rohß</t>
  </si>
  <si>
    <t>Dorff Rotzifer</t>
  </si>
  <si>
    <t>Runne Niggo</t>
  </si>
  <si>
    <t>Wabbatmehz Jugkam</t>
  </si>
  <si>
    <t>Terrare Henn</t>
  </si>
  <si>
    <t>Marte Lülle Pert</t>
  </si>
  <si>
    <t>Marte Lülle Hanuß</t>
  </si>
  <si>
    <t>Kullo Hanuß</t>
  </si>
  <si>
    <t>Runne Ado</t>
  </si>
  <si>
    <t>Terrare Tönnis</t>
  </si>
  <si>
    <t>Terrare Jürgen</t>
  </si>
  <si>
    <t>Ivarde Michel</t>
  </si>
  <si>
    <t>Söe Kerstingk</t>
  </si>
  <si>
    <t>Ranne Laeß</t>
  </si>
  <si>
    <t>Ranne Niggo</t>
  </si>
  <si>
    <t>Ustallo Hanuß</t>
  </si>
  <si>
    <t>Marte Simo Laur</t>
  </si>
  <si>
    <t>dies land ist...</t>
  </si>
  <si>
    <t>Dorff Iggone</t>
  </si>
  <si>
    <t>Albre Matzhies</t>
  </si>
  <si>
    <t>Marte Lülle Jack</t>
  </si>
  <si>
    <t>Marte Lüll</t>
  </si>
  <si>
    <t>Müre Laeß</t>
  </si>
  <si>
    <t>Wabbatmehs Peter</t>
  </si>
  <si>
    <t>Wabbanicko Jürgen</t>
  </si>
  <si>
    <t>Wabbanicko Andruß</t>
  </si>
  <si>
    <t>Wabbanicko Käsper</t>
  </si>
  <si>
    <t>Frey Bauren</t>
  </si>
  <si>
    <t>Dorff Koggowa</t>
  </si>
  <si>
    <t>Nicker Peter</t>
  </si>
  <si>
    <t>Sommer Tonnis</t>
  </si>
  <si>
    <t>Sallo Jahn</t>
  </si>
  <si>
    <t>Hiedlane Pent</t>
  </si>
  <si>
    <t>Kohhe Marte Niggo</t>
  </si>
  <si>
    <t>Ustallo Niggo</t>
  </si>
  <si>
    <t>Neße Ado</t>
  </si>
  <si>
    <t>Dorff Nauts</t>
  </si>
  <si>
    <t>Halle Hannus</t>
  </si>
  <si>
    <t>Ampt Tamsel</t>
  </si>
  <si>
    <t>Lahde Tonnis</t>
  </si>
  <si>
    <t>Waddema Hanuß</t>
  </si>
  <si>
    <t>Pallasme Simo</t>
  </si>
  <si>
    <t>Pallasme Matz</t>
  </si>
  <si>
    <t>Tyhho Tonnis</t>
  </si>
  <si>
    <t>Sillawellia Matz</t>
  </si>
  <si>
    <t>Lase Jakc</t>
  </si>
  <si>
    <t>1/2 Wacke Tamsel</t>
  </si>
  <si>
    <t>Dorff Sillawellie</t>
  </si>
  <si>
    <t>Ustallo Paul</t>
  </si>
  <si>
    <t>Hiedlane Hanuß</t>
  </si>
  <si>
    <t>Mudda Michel</t>
  </si>
  <si>
    <t>Puseppo Jürgen</t>
  </si>
  <si>
    <t>Dorff Nemma</t>
  </si>
  <si>
    <t>Puseppo Paul</t>
  </si>
  <si>
    <t>Hinto Pert</t>
  </si>
  <si>
    <t>Hinto Laur</t>
  </si>
  <si>
    <t>Gertho Pert</t>
  </si>
  <si>
    <t>Pallasmeh Tönno</t>
  </si>
  <si>
    <t>Seppa Jürgen</t>
  </si>
  <si>
    <t>Pugkam Hintz</t>
  </si>
  <si>
    <t>Hintzo Peter</t>
  </si>
  <si>
    <t>Melgo Andruß</t>
  </si>
  <si>
    <t>Arne Laur</t>
  </si>
  <si>
    <t>Koggela Thomas</t>
  </si>
  <si>
    <t>Laure Jack</t>
  </si>
  <si>
    <t>Korreste Behrent</t>
  </si>
  <si>
    <t>Laure Jacko Mart</t>
  </si>
  <si>
    <t>Lase Jack</t>
  </si>
  <si>
    <t>Simo Thomas</t>
  </si>
  <si>
    <t>Dorff Pehdel</t>
  </si>
  <si>
    <t>1/4 von diesen land…</t>
  </si>
  <si>
    <t>ad 1675 verlauffen</t>
  </si>
  <si>
    <t>Pugkam Laur</t>
  </si>
  <si>
    <t>Einfüsslinge</t>
  </si>
  <si>
    <t>Wacke Painsel</t>
  </si>
  <si>
    <t>Alber Tönno</t>
  </si>
  <si>
    <t>Söe Tonnis</t>
  </si>
  <si>
    <t>Söe Hanuß</t>
  </si>
  <si>
    <t>Urbaße Michel</t>
  </si>
  <si>
    <t>Mehe Kerthe Laur</t>
  </si>
  <si>
    <t>Runne Madze Simo</t>
  </si>
  <si>
    <t>Melgo Simo</t>
  </si>
  <si>
    <t>Ustallo Baltzer</t>
  </si>
  <si>
    <t>Melgo Mart</t>
  </si>
  <si>
    <t>Pallaßme Jack</t>
  </si>
  <si>
    <t>Dorff Painsel</t>
  </si>
  <si>
    <t>Köwe Jurgen</t>
  </si>
  <si>
    <t>Kingesep Niggo</t>
  </si>
  <si>
    <t>Henno Jahn</t>
  </si>
  <si>
    <t>Henno Laeß</t>
  </si>
  <si>
    <t>Kohse Hanuß</t>
  </si>
  <si>
    <t>Sillawellia Tonnis</t>
  </si>
  <si>
    <t>Kingesep Lehmet</t>
  </si>
  <si>
    <t>Ustallo Teffen</t>
  </si>
  <si>
    <t>Ustallo Laeß</t>
  </si>
  <si>
    <t>Pallaßme Hanneße Matz</t>
  </si>
  <si>
    <t>Pallaßme Hanuß</t>
  </si>
  <si>
    <t>Dorff Küllasme</t>
  </si>
  <si>
    <t>Paidaste Michel</t>
  </si>
  <si>
    <t>Tydo Jürgen</t>
  </si>
  <si>
    <t>Tydo Andruß</t>
  </si>
  <si>
    <t>Higgola Simo</t>
  </si>
  <si>
    <t>Dorff Peidast</t>
  </si>
  <si>
    <t>Suhr Pehdo Jürgen</t>
  </si>
  <si>
    <t>Wanna Kubia Pert</t>
  </si>
  <si>
    <t>Wanna Kubia Niggo</t>
  </si>
  <si>
    <t>Suhr Pehdo Jack</t>
  </si>
  <si>
    <t>Malla Michel</t>
  </si>
  <si>
    <t>Kubia Simo</t>
  </si>
  <si>
    <t>Dorff Tuppenurm</t>
  </si>
  <si>
    <r>
      <t xml:space="preserve">1/2 </t>
    </r>
    <r>
      <rPr>
        <i/>
        <sz val="10"/>
        <rFont val="Arial"/>
        <family val="2"/>
      </rPr>
      <t>wüste</t>
    </r>
  </si>
  <si>
    <t>Wannaleibe Niggo</t>
  </si>
  <si>
    <r>
      <t>diese 1</t>
    </r>
    <r>
      <rPr>
        <i/>
        <sz val="8"/>
        <rFont val="Arial"/>
        <family val="2"/>
      </rPr>
      <t>1/2</t>
    </r>
    <r>
      <rPr>
        <i/>
        <sz val="10"/>
        <rFont val="Arial"/>
        <family val="2"/>
      </rPr>
      <t xml:space="preserve"> hacken...</t>
    </r>
  </si>
  <si>
    <t>Seeretßo Lehmet</t>
  </si>
  <si>
    <t>Seeretßo Hanuß</t>
  </si>
  <si>
    <t>Lade Michel</t>
  </si>
  <si>
    <t>Korresta Laeß</t>
  </si>
  <si>
    <t>Heinecke Mart</t>
  </si>
  <si>
    <t>Heinecke Andruß</t>
  </si>
  <si>
    <t>Heinecke Matz</t>
  </si>
  <si>
    <t>Heinecke Pent</t>
  </si>
  <si>
    <t>Mehe Simo</t>
  </si>
  <si>
    <t>Mehe Jack</t>
  </si>
  <si>
    <t>Mehe Matz</t>
  </si>
  <si>
    <t>Saße Jack</t>
  </si>
  <si>
    <t>Pallaßme Tonnis</t>
  </si>
  <si>
    <t>Wacke Löetz</t>
  </si>
  <si>
    <t>Dorff Löetz</t>
  </si>
  <si>
    <t>Raucke Wanna Niggo</t>
  </si>
  <si>
    <t>Naupenning Herm</t>
  </si>
  <si>
    <t>Kallawer Andrus</t>
  </si>
  <si>
    <t>Kallawer Jürgen</t>
  </si>
  <si>
    <t>Kubia Jürgen</t>
  </si>
  <si>
    <t>Kubia Laeß</t>
  </si>
  <si>
    <t>Raucke Teffen</t>
  </si>
  <si>
    <t>Micko Tönno</t>
  </si>
  <si>
    <t>Werße Jahn</t>
  </si>
  <si>
    <t>Raucke Nohr Niggo</t>
  </si>
  <si>
    <t>Resta Jürgen</t>
  </si>
  <si>
    <t>Otto Matz</t>
  </si>
  <si>
    <t>Keße Hanuß</t>
  </si>
  <si>
    <t>Micko Lehmet</t>
  </si>
  <si>
    <t>Hembo Andruß</t>
  </si>
  <si>
    <t>Keße Käsper</t>
  </si>
  <si>
    <t>Keße Pert</t>
  </si>
  <si>
    <t>Keße Henrich</t>
  </si>
  <si>
    <t>Holm Schildau</t>
  </si>
  <si>
    <t>Payste Hanuß</t>
  </si>
  <si>
    <t>Dorff Kalleste</t>
  </si>
  <si>
    <t>Ustallo Thomas</t>
  </si>
  <si>
    <t>Payste Teffen</t>
  </si>
  <si>
    <t>Törro Hannuß</t>
  </si>
  <si>
    <t>Roetze Gorriß</t>
  </si>
  <si>
    <t>Roetze Henrich</t>
  </si>
  <si>
    <t>Torro Adam</t>
  </si>
  <si>
    <t>Wannemoise Thomas</t>
  </si>
  <si>
    <t>Payste Laur</t>
  </si>
  <si>
    <t>Payste Jack</t>
  </si>
  <si>
    <t>Payste Niggo Laur</t>
  </si>
  <si>
    <t>Payste Tonnis</t>
  </si>
  <si>
    <t>Dorff Payste</t>
  </si>
  <si>
    <t>Waddemo Jahn</t>
  </si>
  <si>
    <t>Pille Käsper</t>
  </si>
  <si>
    <t>Lase Peter</t>
  </si>
  <si>
    <t>Thueste Matz</t>
  </si>
  <si>
    <t>Ticka Lehmet</t>
  </si>
  <si>
    <t>Lalle Erich</t>
  </si>
  <si>
    <t>Koetze Jahn</t>
  </si>
  <si>
    <t>Dorff Wachters</t>
  </si>
  <si>
    <t>Raucke Tonnis</t>
  </si>
  <si>
    <t>Raucke Peet</t>
  </si>
  <si>
    <t>Raucke Hanuß</t>
  </si>
  <si>
    <t>Dorff Raucke</t>
  </si>
  <si>
    <t>Hantowellia Heimart</t>
  </si>
  <si>
    <t>Pun Matz</t>
  </si>
  <si>
    <t>Paiste Jürgen</t>
  </si>
  <si>
    <t>Matto Thomas</t>
  </si>
  <si>
    <t>Ampt Magnusdhal</t>
  </si>
  <si>
    <t>Mella Hanuß</t>
  </si>
  <si>
    <t>Loyta Michel</t>
  </si>
  <si>
    <t>Mase Mart</t>
  </si>
  <si>
    <t>Mase Laeß</t>
  </si>
  <si>
    <t>Ustallo Matz</t>
  </si>
  <si>
    <t>Rehepape Laeß</t>
  </si>
  <si>
    <t>Thuste Pert</t>
  </si>
  <si>
    <t>Tölpe Jürgen</t>
  </si>
  <si>
    <t>Kaffre Lehmet</t>
  </si>
  <si>
    <r>
      <t xml:space="preserve">antud </t>
    </r>
    <r>
      <rPr>
        <i/>
        <sz val="10"/>
        <rFont val="Arial"/>
        <family val="2"/>
      </rPr>
      <t>Mase Mart'</t>
    </r>
    <r>
      <rPr>
        <sz val="10"/>
        <rFont val="Arial"/>
        <family val="2"/>
      </rPr>
      <t>ile</t>
    </r>
  </si>
  <si>
    <t>?? …</t>
  </si>
  <si>
    <t>Dorff Moick</t>
  </si>
  <si>
    <t>Wacke Urrakas</t>
  </si>
  <si>
    <t>Reile Hannus</t>
  </si>
  <si>
    <t>Mayo Hanuße Tonnis</t>
  </si>
  <si>
    <t>Dorff Hellema</t>
  </si>
  <si>
    <t>Waddeme Wanna Niggo</t>
  </si>
  <si>
    <t>Sallo Laur</t>
  </si>
  <si>
    <t>Lolle Michel</t>
  </si>
  <si>
    <t>Willemeh Hanuß</t>
  </si>
  <si>
    <t>Willemeh Nuudic</t>
  </si>
  <si>
    <t>Kackende Jürgen</t>
  </si>
  <si>
    <t>Willemeh Matthies</t>
  </si>
  <si>
    <t>Reile Tehho</t>
  </si>
  <si>
    <t>Hunnemeh Jürgen</t>
  </si>
  <si>
    <t>Waddeme Nohr Niggo</t>
  </si>
  <si>
    <t>Rehepape Laur</t>
  </si>
  <si>
    <t>Kerrade Laeß</t>
  </si>
  <si>
    <t>Terrare Tonnis</t>
  </si>
  <si>
    <t>Weoße Niggo</t>
  </si>
  <si>
    <t>Rein Paule Jack</t>
  </si>
  <si>
    <t>Rein Paule Laeß</t>
  </si>
  <si>
    <t>Dorff Perras</t>
  </si>
  <si>
    <t>Werßa Laeß</t>
  </si>
  <si>
    <t>Tuicker Michel</t>
  </si>
  <si>
    <t>Linnemehs Thomas</t>
  </si>
  <si>
    <t>Linnemehs Frantz</t>
  </si>
  <si>
    <t>Leppe Matz</t>
  </si>
  <si>
    <t>Dorff Lechtmets</t>
  </si>
  <si>
    <t>Perte Matze Niggo</t>
  </si>
  <si>
    <t>Lolle Niggo</t>
  </si>
  <si>
    <t>Lolle Andruß</t>
  </si>
  <si>
    <t>Perte Matze Pert</t>
  </si>
  <si>
    <t>Dorff Wölla</t>
  </si>
  <si>
    <t>Jahne Pert</t>
  </si>
  <si>
    <t>Jahne Thoma Hanuß</t>
  </si>
  <si>
    <t>Jahne Thoma Tonnis</t>
  </si>
  <si>
    <t>Körtze Jack</t>
  </si>
  <si>
    <t>Lutzna Laur</t>
  </si>
  <si>
    <t>Wacke Kuiwast</t>
  </si>
  <si>
    <t>Dorff Kuiwast</t>
  </si>
  <si>
    <t>Kohse Matz</t>
  </si>
  <si>
    <t>Wabbanicko Hanuß</t>
  </si>
  <si>
    <t>Wabbanicko Jack</t>
  </si>
  <si>
    <t>Wabbanicko Heimart</t>
  </si>
  <si>
    <t>Ustallo Matß</t>
  </si>
  <si>
    <t>Retßo Jacko Laeß</t>
  </si>
  <si>
    <t>Liwa Thomas</t>
  </si>
  <si>
    <t>Kanger Laeß</t>
  </si>
  <si>
    <t>Kanger Kerstik</t>
  </si>
  <si>
    <t>Jahne Thoma Jack</t>
  </si>
  <si>
    <t>? Tölpe Niggolas</t>
  </si>
  <si>
    <t>Dorff Woy</t>
  </si>
  <si>
    <t>Hobbokack Jack</t>
  </si>
  <si>
    <t>Ustallo Henrich</t>
  </si>
  <si>
    <t>Ustallo Michel</t>
  </si>
  <si>
    <t>Dorff Simmest</t>
  </si>
  <si>
    <t>Müresep Jack</t>
  </si>
  <si>
    <t>Tönniße Teffen</t>
  </si>
  <si>
    <t>Oyna Hanuß</t>
  </si>
  <si>
    <t>Reßza Andruß</t>
  </si>
  <si>
    <t>Dorff Reßa</t>
  </si>
  <si>
    <t>Thuste Andruß</t>
  </si>
  <si>
    <t>Oyna Jack</t>
  </si>
  <si>
    <t>Oyna Matz</t>
  </si>
  <si>
    <t>Hobbokack Matz</t>
  </si>
  <si>
    <t>Hobbokack Jurgen</t>
  </si>
  <si>
    <t>Thuste Tonnis</t>
  </si>
  <si>
    <t>Keppe Jürgen</t>
  </si>
  <si>
    <t>Kauße Laes</t>
  </si>
  <si>
    <t>Henno Marcus</t>
  </si>
  <si>
    <t>Lalle Pehdo Laeß</t>
  </si>
  <si>
    <t>Seppa Thomas</t>
  </si>
  <si>
    <t>Seppa Hanuß</t>
  </si>
  <si>
    <t>Seppa Matz</t>
  </si>
  <si>
    <t>Lüßkam Jack</t>
  </si>
  <si>
    <t>Walckas Laur</t>
  </si>
  <si>
    <t>Lade Matz</t>
  </si>
  <si>
    <t>Lülße Paul</t>
  </si>
  <si>
    <t>Kahlemehs Hannus</t>
  </si>
  <si>
    <t>Kör?ade Andruß</t>
  </si>
  <si>
    <t>Kaßuckasep Jack</t>
  </si>
  <si>
    <t>Ustallo Michel ….</t>
  </si>
  <si>
    <t>Kahlamehs Laur</t>
  </si>
  <si>
    <t>Enneküla vakus</t>
  </si>
  <si>
    <t>Nurme vakus</t>
  </si>
  <si>
    <t>Rotsivere vakus</t>
  </si>
  <si>
    <t>Tamse vakus</t>
  </si>
  <si>
    <t>Paenase vakus</t>
  </si>
  <si>
    <t>Lõetsa vakus</t>
  </si>
  <si>
    <r>
      <t>Urrakas</t>
    </r>
    <r>
      <rPr>
        <b/>
        <sz val="12"/>
        <rFont val="Arial"/>
        <family val="2"/>
      </rPr>
      <t xml:space="preserve"> vakus</t>
    </r>
  </si>
  <si>
    <t>Kuivastu vakus</t>
  </si>
  <si>
    <t>MUHU KOKKU</t>
  </si>
  <si>
    <t>Koht</t>
  </si>
  <si>
    <t>Jrk. Nr.</t>
  </si>
  <si>
    <t>Adrad</t>
  </si>
  <si>
    <t>Rukis</t>
  </si>
  <si>
    <t>Oder</t>
  </si>
  <si>
    <t>Kaer</t>
  </si>
  <si>
    <t>vakk</t>
  </si>
  <si>
    <t>kül.</t>
  </si>
  <si>
    <t>Nisu k.</t>
  </si>
  <si>
    <t>Raha</t>
  </si>
  <si>
    <t>Lambad</t>
  </si>
  <si>
    <t>Kanad</t>
  </si>
  <si>
    <r>
      <t xml:space="preserve">Die Erste Wacke </t>
    </r>
    <r>
      <rPr>
        <b/>
        <i/>
        <sz val="12"/>
        <rFont val="Arial"/>
        <family val="2"/>
      </rPr>
      <t xml:space="preserve">Paynsell </t>
    </r>
    <r>
      <rPr>
        <sz val="12"/>
        <rFont val="Arial"/>
        <family val="2"/>
      </rPr>
      <t>- 5 küla</t>
    </r>
  </si>
  <si>
    <t>VAKUS, KÜLA, TALU</t>
  </si>
  <si>
    <t>Kingesep Tönno</t>
  </si>
  <si>
    <t>Henno Niggolas</t>
  </si>
  <si>
    <t>Reuna Matz</t>
  </si>
  <si>
    <t>Tepell Jahn</t>
  </si>
  <si>
    <t>Orbus und</t>
  </si>
  <si>
    <t>Mehe Berd</t>
  </si>
  <si>
    <t>Pely Tönno und</t>
  </si>
  <si>
    <t>Tönnies Jürgen</t>
  </si>
  <si>
    <t>Jack und</t>
  </si>
  <si>
    <t>Melke Pertt</t>
  </si>
  <si>
    <t>3. Dorff Peuduste - 2 atra</t>
  </si>
  <si>
    <t>2. Dorff  Painsell - 5 atra</t>
  </si>
  <si>
    <t>1. Dorff Küllasme - 5 atra</t>
  </si>
  <si>
    <t>Peuduste Gorrius</t>
  </si>
  <si>
    <t>Tyto Jack</t>
  </si>
  <si>
    <t>Mehe Simon</t>
  </si>
  <si>
    <t>??? (ei loe välja!)</t>
  </si>
  <si>
    <r>
      <t xml:space="preserve">Einfüslinge </t>
    </r>
    <r>
      <rPr>
        <sz val="10"/>
        <rFont val="Arial"/>
        <family val="2"/>
      </rPr>
      <t>Jggely Simon ??</t>
    </r>
  </si>
  <si>
    <t>4. Dorff Nömkülla - 6 atra</t>
  </si>
  <si>
    <t>Pusep Jürgen</t>
  </si>
  <si>
    <t>Warbalane Jack</t>
  </si>
  <si>
    <t>Hinto Pawell</t>
  </si>
  <si>
    <t>Hidlanne Hans</t>
  </si>
  <si>
    <t>Roni Peter</t>
  </si>
  <si>
    <t>Mudda Martt</t>
  </si>
  <si>
    <t>Mudda Michell</t>
  </si>
  <si>
    <t>Mudda Jürgen</t>
  </si>
  <si>
    <t>Hiedlanne Bendt</t>
  </si>
  <si>
    <t>5. Dorff Iggane kül - 14 atra</t>
  </si>
  <si>
    <t>NM11</t>
  </si>
  <si>
    <t>NM13</t>
  </si>
  <si>
    <t>NM01</t>
  </si>
  <si>
    <t>NM27</t>
  </si>
  <si>
    <t>NM20</t>
  </si>
  <si>
    <t>NM18</t>
  </si>
  <si>
    <t>NM03</t>
  </si>
  <si>
    <r>
      <t xml:space="preserve">Einfüslinge </t>
    </r>
    <r>
      <rPr>
        <sz val="10"/>
        <rFont val="Arial"/>
        <family val="2"/>
      </rPr>
      <t>Puchkamme Anno</t>
    </r>
  </si>
  <si>
    <t>N(?)isse Jahn</t>
  </si>
  <si>
    <t>Marty Lüll</t>
  </si>
  <si>
    <t>Marty Simon</t>
  </si>
  <si>
    <t>Lohoke Jak</t>
  </si>
  <si>
    <t>Randa Hans und</t>
  </si>
  <si>
    <t>Wabbadmes Olte</t>
  </si>
  <si>
    <t>vist söötis ?</t>
  </si>
  <si>
    <t>Marti Jack</t>
  </si>
  <si>
    <t>Kulli Jack</t>
  </si>
  <si>
    <t>Runny Niggo</t>
  </si>
  <si>
    <t>Runny Tönnis</t>
  </si>
  <si>
    <t>Marti Simon</t>
  </si>
  <si>
    <t>Wabbad Mehs Jochim</t>
  </si>
  <si>
    <t>Terra Rand Tönnis</t>
  </si>
  <si>
    <r>
      <t xml:space="preserve">Stringefind </t>
    </r>
    <r>
      <rPr>
        <sz val="10"/>
        <rFont val="Arial"/>
        <family val="2"/>
      </rPr>
      <t>?</t>
    </r>
  </si>
  <si>
    <t>Pallasme Tönnis</t>
  </si>
  <si>
    <t>vist osa söötis ?</t>
  </si>
  <si>
    <t>mark</t>
  </si>
  <si>
    <t>šill.</t>
  </si>
  <si>
    <t>Talud:</t>
  </si>
  <si>
    <t>Üksjalad:</t>
  </si>
  <si>
    <t>Vabadikud</t>
  </si>
  <si>
    <t>Kokku:</t>
  </si>
  <si>
    <r>
      <t xml:space="preserve">Die 2. Wacke </t>
    </r>
    <r>
      <rPr>
        <b/>
        <i/>
        <sz val="12"/>
        <rFont val="Arial"/>
        <family val="2"/>
      </rPr>
      <t xml:space="preserve">Tamsell - </t>
    </r>
    <r>
      <rPr>
        <sz val="12"/>
        <rFont val="Arial"/>
        <family val="2"/>
      </rPr>
      <t>3 küla ja 4 hajatalu</t>
    </r>
  </si>
  <si>
    <t>1. Dorff Tamsell - 12,5 atra</t>
  </si>
  <si>
    <t>Pallasme Hans</t>
  </si>
  <si>
    <t>Pilli Jack</t>
  </si>
  <si>
    <t>Pilli Pert</t>
  </si>
  <si>
    <t>Pelli Laes</t>
  </si>
  <si>
    <t>Sigga Rett</t>
  </si>
  <si>
    <t>Kohala Lüll</t>
  </si>
  <si>
    <t>Sassi Jahn und</t>
  </si>
  <si>
    <t>Tönno</t>
  </si>
  <si>
    <t>Sigga Tönnis</t>
  </si>
  <si>
    <t>Rehepap Suhr Jüry</t>
  </si>
  <si>
    <t>? (veel mingi adramaa?)</t>
  </si>
  <si>
    <t>2. Dorff Pädulla - 4,5 atra</t>
  </si>
  <si>
    <t>Seppa Laes</t>
  </si>
  <si>
    <t>Sallo Willem und</t>
  </si>
  <si>
    <t>Weski Laes</t>
  </si>
  <si>
    <t>Kukke Jürgen</t>
  </si>
  <si>
    <t>Hummolo Jürgen</t>
  </si>
  <si>
    <t>3. Dorff Sillawely - 2,5 atra, 3 pundenikku</t>
  </si>
  <si>
    <t>Bile Tönnis</t>
  </si>
  <si>
    <t>???</t>
  </si>
  <si>
    <t>Sillawelge Hitz</t>
  </si>
  <si>
    <t>Streugesinder</t>
  </si>
  <si>
    <t>0.5</t>
  </si>
  <si>
    <t>Pallasmeh Lemmedt</t>
  </si>
  <si>
    <t>Wanna Leib  ??</t>
  </si>
  <si>
    <t>Lahdi Jürgen</t>
  </si>
  <si>
    <t>Pundenik:</t>
  </si>
  <si>
    <r>
      <t xml:space="preserve">Die 3. Wacke </t>
    </r>
    <r>
      <rPr>
        <b/>
        <i/>
        <sz val="12"/>
        <rFont val="Arial"/>
        <family val="2"/>
      </rPr>
      <t xml:space="preserve">Lötz </t>
    </r>
    <r>
      <rPr>
        <i/>
        <sz val="12"/>
        <rFont val="Arial"/>
        <family val="2"/>
      </rPr>
      <t xml:space="preserve">- </t>
    </r>
    <r>
      <rPr>
        <sz val="12"/>
        <rFont val="Arial"/>
        <family val="2"/>
      </rPr>
      <t>5 küla ja Kesse laid</t>
    </r>
  </si>
  <si>
    <t>1. Dorff Loetz - 9,5 atra</t>
  </si>
  <si>
    <t>Ustallo Jahn</t>
  </si>
  <si>
    <t>Steffan der Ölste</t>
  </si>
  <si>
    <t>Wanne Tallo Tönnis</t>
  </si>
  <si>
    <t>Ustallo Jury</t>
  </si>
  <si>
    <t>Keßo Hans</t>
  </si>
  <si>
    <t>Nuhpenning Bertt</t>
  </si>
  <si>
    <t>Hempa Laur</t>
  </si>
  <si>
    <t>Einfüsling</t>
  </si>
  <si>
    <t>Kowe Otto</t>
  </si>
  <si>
    <t>2. Dorff Rauke - 2 atra</t>
  </si>
  <si>
    <t>Rauke Pert</t>
  </si>
  <si>
    <t>Hanto Casper</t>
  </si>
  <si>
    <t>3. Dorff Kallasty - 4 atra</t>
  </si>
  <si>
    <t>Rozi Gorris</t>
  </si>
  <si>
    <t>Thorro Matz und</t>
  </si>
  <si>
    <t>Jahn</t>
  </si>
  <si>
    <t>KL12</t>
  </si>
  <si>
    <t>KL01</t>
  </si>
  <si>
    <t>KL27</t>
  </si>
  <si>
    <t>KL26</t>
  </si>
  <si>
    <t>Pärdi ja Toru ühine eellane</t>
  </si>
  <si>
    <t>4. Dorff Payste - 2 atra</t>
  </si>
  <si>
    <t>Payste Andrus</t>
  </si>
  <si>
    <t>Paysti Thomas</t>
  </si>
  <si>
    <t>KL09</t>
  </si>
  <si>
    <t>KL07</t>
  </si>
  <si>
    <t>5. Dorff Wachtris - 4 atra</t>
  </si>
  <si>
    <t>Koze Perdt</t>
  </si>
  <si>
    <t>Tikka Jahn</t>
  </si>
  <si>
    <t>Matto Simon</t>
  </si>
  <si>
    <t>Kotzy Jahn</t>
  </si>
  <si>
    <t>Pundenick Streuweis</t>
  </si>
  <si>
    <t>Nömma Jack</t>
  </si>
  <si>
    <t>RG07</t>
  </si>
  <si>
    <t>Einfüsling Streuweis</t>
  </si>
  <si>
    <t>Saßy Laur</t>
  </si>
  <si>
    <t>Tönne Matto Andrus</t>
  </si>
  <si>
    <t>Lally Jack</t>
  </si>
  <si>
    <t>Lally Pertt</t>
  </si>
  <si>
    <t>Lally Erich</t>
  </si>
  <si>
    <t>Keße Caspar</t>
  </si>
  <si>
    <t>Keße Hans</t>
  </si>
  <si>
    <t>(1 pundenik)</t>
  </si>
  <si>
    <r>
      <t>Die 4. Wacke</t>
    </r>
    <r>
      <rPr>
        <b/>
        <sz val="12"/>
        <rFont val="Arial"/>
        <family val="2"/>
      </rPr>
      <t xml:space="preserve">  </t>
    </r>
    <r>
      <rPr>
        <b/>
        <i/>
        <sz val="12"/>
        <rFont val="Arial"/>
        <family val="2"/>
      </rPr>
      <t>Urrakas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- 6 küla</t>
    </r>
  </si>
  <si>
    <t>1. Dorff Urrakas - 4,5 atra</t>
  </si>
  <si>
    <t>Lolli Mart</t>
  </si>
  <si>
    <t>Tölpi Mattis</t>
  </si>
  <si>
    <t>Rauke Niggo</t>
  </si>
  <si>
    <t>Maßy Martt</t>
  </si>
  <si>
    <t>2. Dorff Mökekülla - 7 atra</t>
  </si>
  <si>
    <t>Tölpa Andrus und</t>
  </si>
  <si>
    <t>Jürgen Simon</t>
  </si>
  <si>
    <t>Möllo Jürgen</t>
  </si>
  <si>
    <t>Simeste Michel und</t>
  </si>
  <si>
    <t>Tusti Hans</t>
  </si>
  <si>
    <t>Sehefperd (?) Clemendt</t>
  </si>
  <si>
    <t>Lülleze Andrus</t>
  </si>
  <si>
    <t>Kaf?ery Jahn</t>
  </si>
  <si>
    <r>
      <t xml:space="preserve">... </t>
    </r>
    <r>
      <rPr>
        <i/>
        <sz val="10"/>
        <rFont val="Arial"/>
        <family val="2"/>
      </rPr>
      <t>besezt</t>
    </r>
    <r>
      <rPr>
        <sz val="10"/>
        <rFont val="Arial"/>
        <family val="0"/>
      </rPr>
      <t xml:space="preserve"> (?) 3/4 söötis</t>
    </r>
  </si>
  <si>
    <t>Tusti Andrus und</t>
  </si>
  <si>
    <t>Tusti Tönnis</t>
  </si>
  <si>
    <t>Matze Pert und</t>
  </si>
  <si>
    <t>Niggo</t>
  </si>
  <si>
    <t>Seppa Jürg</t>
  </si>
  <si>
    <t>Köwerti Andrus</t>
  </si>
  <si>
    <t>Jak und</t>
  </si>
  <si>
    <t>Lulli Pert</t>
  </si>
  <si>
    <t>Kantzi Mats</t>
  </si>
  <si>
    <t>Vanna Pawli Hannus</t>
  </si>
  <si>
    <t>Keppe Niggo</t>
  </si>
  <si>
    <t>3. Dorff Völlokülla - 7 atra</t>
  </si>
  <si>
    <t>Niele Peter</t>
  </si>
  <si>
    <t>Weddme Niggo und</t>
  </si>
  <si>
    <t>Kuke Otto</t>
  </si>
  <si>
    <t>Kekkende Mick</t>
  </si>
  <si>
    <t>Meye Willem und</t>
  </si>
  <si>
    <t>Lolle Michell</t>
  </si>
  <si>
    <t>Meye Hans</t>
  </si>
  <si>
    <t>5. Dorff Lechtmetz - 2,5 atra</t>
  </si>
  <si>
    <t>4. Dorff Helleme Külla  -  5,5 atra</t>
  </si>
  <si>
    <t>Linnamoys Jahn</t>
  </si>
  <si>
    <t>Dücker Michell</t>
  </si>
  <si>
    <t>Wersi Andrus und</t>
  </si>
  <si>
    <t>Laes</t>
  </si>
  <si>
    <t>6. Dorff Perrase Kulla - 4 atra</t>
  </si>
  <si>
    <t>Hantike Adam</t>
  </si>
  <si>
    <t>Torre Rand Tenno und</t>
  </si>
  <si>
    <t>Ku?bja Jödert (?)</t>
  </si>
  <si>
    <t>Reili Jürgen und</t>
  </si>
  <si>
    <t>Kergil Simon</t>
  </si>
  <si>
    <t>Einfüsling Streuland</t>
  </si>
  <si>
    <t>Leppa Jack</t>
  </si>
  <si>
    <r>
      <t xml:space="preserve">Die 5. Wacke </t>
    </r>
    <r>
      <rPr>
        <b/>
        <i/>
        <sz val="12"/>
        <rFont val="Arial"/>
        <family val="2"/>
      </rPr>
      <t xml:space="preserve">Kuiwast </t>
    </r>
    <r>
      <rPr>
        <sz val="12"/>
        <rFont val="Arial"/>
        <family val="2"/>
      </rPr>
      <t>- 4 küla</t>
    </r>
  </si>
  <si>
    <t>1. Dorff Kuywast - 4 atra</t>
  </si>
  <si>
    <t>Melo Petz und</t>
  </si>
  <si>
    <t>Thomas</t>
  </si>
  <si>
    <t>Lutzema Laur und</t>
  </si>
  <si>
    <t>Körtz Pisut Jack</t>
  </si>
  <si>
    <t>2. Reseküll - 1 adramaa (2 Pauren)</t>
  </si>
  <si>
    <t>Reso Teffen</t>
  </si>
  <si>
    <t>Resa Tönnise Steffen</t>
  </si>
  <si>
    <t>Mustik Kanno Simon</t>
  </si>
  <si>
    <t>Luiskam Jack</t>
  </si>
  <si>
    <t>3. Dorff Woye - 7,5 atra</t>
  </si>
  <si>
    <t>Dortina Jack</t>
  </si>
  <si>
    <t>Hans Cangur und</t>
  </si>
  <si>
    <t>Jack</t>
  </si>
  <si>
    <t>Tölpi Perth und</t>
  </si>
  <si>
    <t>Hobbokak Andrus</t>
  </si>
  <si>
    <t>Tölpi Thomas und</t>
  </si>
  <si>
    <t>Simon</t>
  </si>
  <si>
    <t>Friborge Hannus und</t>
  </si>
  <si>
    <t>Kangri Jahn</t>
  </si>
  <si>
    <t>Woya Hans</t>
  </si>
  <si>
    <r>
      <t xml:space="preserve">vaba! </t>
    </r>
    <r>
      <rPr>
        <sz val="10"/>
        <rFont val="Arial"/>
        <family val="2"/>
      </rPr>
      <t>... a</t>
    </r>
    <r>
      <rPr>
        <i/>
        <sz val="10"/>
        <rFont val="Arial"/>
        <family val="2"/>
      </rPr>
      <t>rbiet frey...</t>
    </r>
  </si>
  <si>
    <t>??? 1/2 atra söötis</t>
  </si>
  <si>
    <t>4. Dorff Simmist - 4,5 atra</t>
  </si>
  <si>
    <t>Ustallo Tönnis</t>
  </si>
  <si>
    <t>Erike Tönno</t>
  </si>
  <si>
    <t>Kerra Tönnis</t>
  </si>
  <si>
    <t>Valgkanno Hans</t>
  </si>
  <si>
    <t>Sapa Lül ? und</t>
  </si>
  <si>
    <t>Seruse Laurel (?)</t>
  </si>
  <si>
    <t>Rase (?) Andrus</t>
  </si>
  <si>
    <t>Kasksep Jack</t>
  </si>
  <si>
    <t>Streu Gesinder</t>
  </si>
  <si>
    <t>Hobbokak Jürgen und</t>
  </si>
  <si>
    <t>Kylto Jürgen</t>
  </si>
  <si>
    <t>Pundenik</t>
  </si>
  <si>
    <t>Hobbokak Matz</t>
  </si>
  <si>
    <t>Oyna Jürgen</t>
  </si>
  <si>
    <t>??? 1/2 söötis</t>
  </si>
  <si>
    <r>
      <t xml:space="preserve">Die 6. Vacke </t>
    </r>
    <r>
      <rPr>
        <b/>
        <i/>
        <sz val="12"/>
        <rFont val="Arial"/>
        <family val="2"/>
      </rPr>
      <t xml:space="preserve">Ennaküll </t>
    </r>
    <r>
      <rPr>
        <sz val="12"/>
        <rFont val="Arial"/>
        <family val="2"/>
      </rPr>
      <t>- 4 küla</t>
    </r>
  </si>
  <si>
    <t>1. Dorff Mello - 4,5 atra</t>
  </si>
  <si>
    <t>Hutty Simmo</t>
  </si>
  <si>
    <t>Pauly Martt</t>
  </si>
  <si>
    <t>Seppa Hans und</t>
  </si>
  <si>
    <t>Leppa Pawel</t>
  </si>
  <si>
    <t>2. Dorff Wiroküll - 7 atra</t>
  </si>
  <si>
    <t>Lulle Pawell</t>
  </si>
  <si>
    <t>Kuseox Siemon</t>
  </si>
  <si>
    <t>Willike Jack und</t>
  </si>
  <si>
    <t>Payste Hans</t>
  </si>
  <si>
    <t>Thoma Jürgen</t>
  </si>
  <si>
    <t>Lülle Jürgena Pertt</t>
  </si>
  <si>
    <t>Lülle Laes und</t>
  </si>
  <si>
    <t>Alber Matt</t>
  </si>
  <si>
    <t>VK09</t>
  </si>
  <si>
    <t>Matz</t>
  </si>
  <si>
    <t>??? !</t>
  </si>
  <si>
    <t>3. Dorff Sonta Külla - 7 atra</t>
  </si>
  <si>
    <t>Ustall Simon und</t>
  </si>
  <si>
    <t>Seppe Bros</t>
  </si>
  <si>
    <t>Ustallo Dauid und</t>
  </si>
  <si>
    <t>Hein Hidlanne</t>
  </si>
  <si>
    <t>Kubjas Jack</t>
  </si>
  <si>
    <t>Perkame Laur</t>
  </si>
  <si>
    <t>Hans Hidlanne</t>
  </si>
  <si>
    <t>Aßmuße Jahn und</t>
  </si>
  <si>
    <t>Ustallo Aßmuß und</t>
  </si>
  <si>
    <t>4. Dorff Raygma - 5 atra</t>
  </si>
  <si>
    <t>Peter Tuppesep</t>
  </si>
  <si>
    <t>Wanna Emande Jack und</t>
  </si>
  <si>
    <t>Kehia mehs Tönno</t>
  </si>
  <si>
    <t>Seppe Hans und</t>
  </si>
  <si>
    <t>Mele Thomas</t>
  </si>
  <si>
    <t>Hoyeküll Jürgen</t>
  </si>
  <si>
    <t>Micko Pertt</t>
  </si>
  <si>
    <t>Jüris (?) Schester</t>
  </si>
  <si>
    <t>Tarka Matt</t>
  </si>
  <si>
    <r>
      <t xml:space="preserve">Laur Michel </t>
    </r>
    <r>
      <rPr>
        <i/>
        <sz val="10"/>
        <rFont val="Arial"/>
        <family val="2"/>
      </rPr>
      <t xml:space="preserve">ein </t>
    </r>
    <r>
      <rPr>
        <b/>
        <i/>
        <sz val="10"/>
        <rFont val="Arial"/>
        <family val="2"/>
      </rPr>
      <t>Pundenik</t>
    </r>
  </si>
  <si>
    <r>
      <t xml:space="preserve">Die 7. Wacke </t>
    </r>
    <r>
      <rPr>
        <b/>
        <i/>
        <sz val="12"/>
        <rFont val="Arial"/>
        <family val="2"/>
      </rPr>
      <t xml:space="preserve">Nurms </t>
    </r>
    <r>
      <rPr>
        <sz val="12"/>
        <rFont val="Arial"/>
        <family val="2"/>
      </rPr>
      <t>- 3 küla</t>
    </r>
  </si>
  <si>
    <t>1. Dorff Nurmbs - 13 atra</t>
  </si>
  <si>
    <t>Leppe (?) Lüll und</t>
  </si>
  <si>
    <t>Steffen</t>
  </si>
  <si>
    <t>Pilli Simon und</t>
  </si>
  <si>
    <t>Jürgen</t>
  </si>
  <si>
    <t>Willike Hans</t>
  </si>
  <si>
    <t>Veskieri (?) Jack</t>
  </si>
  <si>
    <t>Hanno Laes und</t>
  </si>
  <si>
    <t>Hembri (?)</t>
  </si>
  <si>
    <t>Kitzi Jurgen</t>
  </si>
  <si>
    <t>Ahrne Diedrich und</t>
  </si>
  <si>
    <t>Willika Jurg</t>
  </si>
  <si>
    <t>Pusep Hans</t>
  </si>
  <si>
    <t>Tulli Tönno ? Karro Hannus</t>
  </si>
  <si>
    <t>Einfüsling Streu...</t>
  </si>
  <si>
    <t>Kenna Broß</t>
  </si>
  <si>
    <t>Welja Matz</t>
  </si>
  <si>
    <t>Sare Ohl</t>
  </si>
  <si>
    <t>2. Dorff Linnus - 7 atra</t>
  </si>
  <si>
    <t>Hinek (?) Tönnis</t>
  </si>
  <si>
    <t>Jeseli Jürgen und</t>
  </si>
  <si>
    <t>Brey Simo</t>
  </si>
  <si>
    <t>Hellike Rett</t>
  </si>
  <si>
    <t>Mehi Petro (?) Michel</t>
  </si>
  <si>
    <t>Sallo Pertt</t>
  </si>
  <si>
    <t>kubjas (pikk jutt!)</t>
  </si>
  <si>
    <t>Kuseox Jack</t>
  </si>
  <si>
    <t>Arni Lauri Hans</t>
  </si>
  <si>
    <t>3. Dorff Wannamoys - 2 atra</t>
  </si>
  <si>
    <t>Jürgen und</t>
  </si>
  <si>
    <t>Hanno</t>
  </si>
  <si>
    <t>Manni Gorris</t>
  </si>
  <si>
    <t>Streugesind</t>
  </si>
  <si>
    <t>Haliehawo Tönnis</t>
  </si>
  <si>
    <r>
      <t xml:space="preserve">Die 8. Wacke </t>
    </r>
    <r>
      <rPr>
        <b/>
        <i/>
        <sz val="12"/>
        <rFont val="Arial"/>
        <family val="2"/>
      </rPr>
      <t xml:space="preserve">Rozeuer </t>
    </r>
    <r>
      <rPr>
        <sz val="12"/>
        <rFont val="Arial"/>
        <family val="2"/>
      </rPr>
      <t>- 3 küla</t>
    </r>
  </si>
  <si>
    <t>1. Dorff Rozever - 8,5 atra</t>
  </si>
  <si>
    <t>Hantokese Hans</t>
  </si>
  <si>
    <t>Manne Balzer</t>
  </si>
  <si>
    <t>Runni Matz, jetz Hans</t>
  </si>
  <si>
    <t>Hantokesi Thomas</t>
  </si>
  <si>
    <t>Pursa Tönnis</t>
  </si>
  <si>
    <t>Hanti Kerstik</t>
  </si>
  <si>
    <t>Runni Willem</t>
  </si>
  <si>
    <t>Hantokesi Je?ar</t>
  </si>
  <si>
    <t>2. Dorff Kogguwa - 4 atra</t>
  </si>
  <si>
    <t>Keynast Jahn und</t>
  </si>
  <si>
    <t>Kerstigk Jürgen und</t>
  </si>
  <si>
    <t>Tönnis</t>
  </si>
  <si>
    <t>Lasoka Jack</t>
  </si>
  <si>
    <t>Haben ...     6 marka...</t>
  </si>
  <si>
    <t>3. Dorff Nauze - 3,5 atra</t>
  </si>
  <si>
    <t>Nauze Wilhelm</t>
  </si>
  <si>
    <t>Kelta (?) Jack</t>
  </si>
  <si>
    <t>Koso Neggo</t>
  </si>
  <si>
    <r>
      <t xml:space="preserve">Tuppenorm </t>
    </r>
    <r>
      <rPr>
        <sz val="12"/>
        <rFont val="Arial"/>
        <family val="2"/>
      </rPr>
      <t xml:space="preserve">(die 9. Wacke) </t>
    </r>
    <r>
      <rPr>
        <b/>
        <sz val="12"/>
        <rFont val="Arial"/>
        <family val="2"/>
      </rPr>
      <t>7,5 atra ja 5 üksjalga</t>
    </r>
  </si>
  <si>
    <t>Des Dorff hatt ... Alters nach Cappenhoff ...</t>
  </si>
  <si>
    <t>Matz Kubjas</t>
  </si>
  <si>
    <t>(pikk jutt)</t>
  </si>
  <si>
    <t>Kubja Thomas</t>
  </si>
  <si>
    <t>Panke Matz</t>
  </si>
  <si>
    <t xml:space="preserve">Surre Pito Clement </t>
  </si>
  <si>
    <t>Koplen Rein (?)</t>
  </si>
  <si>
    <t>Clementi Jack</t>
  </si>
  <si>
    <t>Marti Simmo</t>
  </si>
  <si>
    <t>?? Einfüslinge ??</t>
  </si>
  <si>
    <t>Selke Broß</t>
  </si>
  <si>
    <t>Surepito Thomas</t>
  </si>
  <si>
    <t>Kaplan Rein (?)</t>
  </si>
  <si>
    <t>Panke Laretz</t>
  </si>
  <si>
    <t>Zahlen ...</t>
  </si>
  <si>
    <t>Hennike Jack</t>
  </si>
  <si>
    <t>Hennike Gorrius</t>
  </si>
  <si>
    <t>Korreße Klaß</t>
  </si>
  <si>
    <t>Muhus kokku:</t>
  </si>
  <si>
    <t>Arvestatud adramaad:</t>
  </si>
  <si>
    <t>Neist pundenikud</t>
  </si>
  <si>
    <t>Üksjalgu:</t>
  </si>
  <si>
    <t>Vabadikke:</t>
  </si>
  <si>
    <t>(koos pundenikega)</t>
  </si>
  <si>
    <t>Adratalupoegi:</t>
  </si>
  <si>
    <r>
      <t xml:space="preserve">NB! Originaali kokkuvõttes </t>
    </r>
    <r>
      <rPr>
        <b/>
        <sz val="10"/>
        <rFont val="Arial"/>
        <family val="2"/>
      </rPr>
      <t>16</t>
    </r>
  </si>
  <si>
    <r>
      <t xml:space="preserve">(Koos Enneküla vakuse pundenikuga </t>
    </r>
    <r>
      <rPr>
        <i/>
        <sz val="10"/>
        <rFont val="Arial"/>
        <family val="2"/>
      </rPr>
      <t>Laur Michel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>(24)</t>
    </r>
  </si>
  <si>
    <t>Arvestusalusid:</t>
  </si>
  <si>
    <t>1674 Külasemas</t>
  </si>
  <si>
    <t>Hidlen Lüll</t>
  </si>
  <si>
    <t>Gosen Jahn</t>
  </si>
  <si>
    <t>Vstallo Clement</t>
  </si>
  <si>
    <t>KM01</t>
  </si>
  <si>
    <t>KM04</t>
  </si>
  <si>
    <t>KM08</t>
  </si>
  <si>
    <t>KM14</t>
  </si>
  <si>
    <t>Keße Ado</t>
  </si>
  <si>
    <t>VH12</t>
  </si>
  <si>
    <t>LT42</t>
  </si>
  <si>
    <t>Gordti Peth und</t>
  </si>
  <si>
    <t>Nömcker (?) Matz und</t>
  </si>
  <si>
    <t>Kerstick Iwar</t>
  </si>
  <si>
    <t>NM09</t>
  </si>
  <si>
    <t>NM27?</t>
  </si>
  <si>
    <t>1/4 söötis (Tamselt ?)</t>
  </si>
  <si>
    <t>Tamselt ?</t>
  </si>
  <si>
    <t>NM24</t>
  </si>
  <si>
    <r>
      <t xml:space="preserve">1645 pundenik </t>
    </r>
    <r>
      <rPr>
        <i/>
        <sz val="10"/>
        <rFont val="Arial"/>
        <family val="2"/>
      </rPr>
      <t xml:space="preserve">Siljav. </t>
    </r>
    <r>
      <rPr>
        <sz val="10"/>
        <rFont val="Arial"/>
        <family val="2"/>
      </rPr>
      <t>külas</t>
    </r>
  </si>
  <si>
    <t>KM18</t>
  </si>
  <si>
    <t>1674 Külasemas!</t>
  </si>
  <si>
    <r>
      <t xml:space="preserve">Leemeti </t>
    </r>
    <r>
      <rPr>
        <b/>
        <sz val="10"/>
        <rFont val="Arial"/>
        <family val="2"/>
      </rPr>
      <t>rajaja</t>
    </r>
  </si>
  <si>
    <t>Ustallo Frantz</t>
  </si>
  <si>
    <t>(NM24)</t>
  </si>
  <si>
    <t>Siljavälja "põhi"</t>
  </si>
  <si>
    <t>Rinsi "mõisa ase"!</t>
  </si>
  <si>
    <t>Pallasma küla !</t>
  </si>
  <si>
    <t>ühiskoormistega liittalu; asustati Vahtraste ja Nõmmkülla</t>
  </si>
  <si>
    <t>1674 Vahtrastes</t>
  </si>
  <si>
    <t>Arvatavalt Paenasele</t>
  </si>
  <si>
    <t>Külasema Kohi ?!</t>
  </si>
  <si>
    <t>Arvatavalt Tupenurme</t>
  </si>
  <si>
    <t>KM16</t>
  </si>
  <si>
    <t>KM3,4</t>
  </si>
  <si>
    <t>KM03</t>
  </si>
  <si>
    <t>KM05?</t>
  </si>
  <si>
    <t>?</t>
  </si>
  <si>
    <t>Asustati siia Tamse põliskülast!</t>
  </si>
  <si>
    <t>Mäe-Pärdi ?!</t>
  </si>
  <si>
    <t>KM23</t>
  </si>
  <si>
    <t>KM19</t>
  </si>
  <si>
    <t>MS10</t>
  </si>
  <si>
    <t>MS06</t>
  </si>
  <si>
    <t>VH02</t>
  </si>
  <si>
    <t>VH?</t>
  </si>
  <si>
    <t>Peagi rajati TAMSE mõis</t>
  </si>
  <si>
    <t>KM13</t>
  </si>
  <si>
    <t>VH01</t>
  </si>
  <si>
    <t>KL17</t>
  </si>
  <si>
    <t>PT06</t>
  </si>
  <si>
    <t>PT04</t>
  </si>
  <si>
    <t>Ko?? Hannus</t>
  </si>
  <si>
    <t>PT17</t>
  </si>
  <si>
    <t>KL08</t>
  </si>
  <si>
    <t>KL13</t>
  </si>
  <si>
    <t>KL02</t>
  </si>
  <si>
    <t>KL21</t>
  </si>
  <si>
    <t>(KL09)</t>
  </si>
  <si>
    <t>(KL31)</t>
  </si>
  <si>
    <t>KL38</t>
  </si>
  <si>
    <t>KM13?</t>
  </si>
  <si>
    <t>RN</t>
  </si>
  <si>
    <t>LP14</t>
  </si>
  <si>
    <t>RG1,6</t>
  </si>
  <si>
    <t>RG4,5</t>
  </si>
  <si>
    <t>RG_</t>
  </si>
  <si>
    <t>Kingesep Nohr  Niggo</t>
  </si>
  <si>
    <t>RG??</t>
  </si>
  <si>
    <t>VM04</t>
  </si>
  <si>
    <t>VM03</t>
  </si>
  <si>
    <t>LN31</t>
  </si>
  <si>
    <t>Nr.</t>
  </si>
  <si>
    <t>Nimi</t>
  </si>
  <si>
    <t>Wanamoisa (H)</t>
  </si>
  <si>
    <t>Linose Byen (G)</t>
  </si>
  <si>
    <t>Wanamoisa Tohmas</t>
  </si>
  <si>
    <t>Halliawa Simo</t>
  </si>
  <si>
    <t>Wanamoisa Laur</t>
  </si>
  <si>
    <t>Jäsli Laas</t>
  </si>
  <si>
    <t>Tenso Jack</t>
  </si>
  <si>
    <t>Sahre Andrus</t>
  </si>
  <si>
    <t>Oihna Jacho Jahn</t>
  </si>
  <si>
    <t>Oihna Matz</t>
  </si>
  <si>
    <t>Oihna Hanso Jahn</t>
  </si>
  <si>
    <t>Oihna Laß</t>
  </si>
  <si>
    <t>Tenso Teffen</t>
  </si>
  <si>
    <t>Müresep Handrus</t>
  </si>
  <si>
    <t>Hobboka Matz</t>
  </si>
  <si>
    <t>Walka Laur</t>
  </si>
  <si>
    <t>Ustallo Hans</t>
  </si>
  <si>
    <t>Hobboka Jach</t>
  </si>
  <si>
    <t>Luchase Pafwell</t>
  </si>
  <si>
    <t>VL20</t>
  </si>
  <si>
    <t>Tackia Laur</t>
  </si>
  <si>
    <t>Telpi Peter</t>
  </si>
  <si>
    <t>Tusti Pafwell</t>
  </si>
  <si>
    <t>Tohma Tönnis</t>
  </si>
  <si>
    <t>Ustallo Roß</t>
  </si>
  <si>
    <t>Kangur Jahn</t>
  </si>
  <si>
    <t>Kangur Mart</t>
  </si>
  <si>
    <t>F.308-n.2-s.51</t>
  </si>
  <si>
    <t>KG03</t>
  </si>
  <si>
    <t>Tamse põliskülast!</t>
  </si>
  <si>
    <t>EAA F.308, n.2, s.56</t>
  </si>
  <si>
    <t>A</t>
  </si>
  <si>
    <t>Hoflägret Tamsell</t>
  </si>
  <si>
    <t>B</t>
  </si>
  <si>
    <t>Dorff Sillawellia</t>
  </si>
  <si>
    <t>Sillawellia Jaak</t>
  </si>
  <si>
    <t>Lausejako Jürgen</t>
  </si>
  <si>
    <t>Wadoma Mart</t>
  </si>
  <si>
    <t>Tyho Tönnes</t>
  </si>
  <si>
    <t>C</t>
  </si>
  <si>
    <t>Pallatze Gesinder</t>
  </si>
  <si>
    <t>Pallatmeh Simo</t>
  </si>
  <si>
    <t>Pallatmeh Matz</t>
  </si>
  <si>
    <t>D</t>
  </si>
  <si>
    <t>Puckama Hans</t>
  </si>
  <si>
    <t>Pukama Laur</t>
  </si>
  <si>
    <t>Hinto Jahn</t>
  </si>
  <si>
    <t>Wablase Laas</t>
  </si>
  <si>
    <t>Ustallo Ahd</t>
  </si>
  <si>
    <t>Hindo Jahn</t>
  </si>
  <si>
    <t>Hindo Thomas</t>
  </si>
  <si>
    <t>Hiedlasmeh Tönno</t>
  </si>
  <si>
    <t>Pafli Juri</t>
  </si>
  <si>
    <t>Puseppa Juri</t>
  </si>
  <si>
    <t>Moda Jahn</t>
  </si>
  <si>
    <t>PM02</t>
  </si>
  <si>
    <t>NM22?</t>
  </si>
  <si>
    <t>EAA F.308, n.2, s.57</t>
  </si>
  <si>
    <t>Tamselskahoff Bönder</t>
  </si>
  <si>
    <t xml:space="preserve">Wanaleib Gesinder </t>
  </si>
  <si>
    <t>Mattis ? ?</t>
  </si>
  <si>
    <t>- tühi -</t>
  </si>
  <si>
    <t>Moodustasid peale Põhjasõda "aluse" Rinsi mõisale</t>
  </si>
  <si>
    <t>Wanalefwa Niggo</t>
  </si>
  <si>
    <t>Wanalefwa Pafwel</t>
  </si>
  <si>
    <t>Painesalby under Nurmis Gebyt</t>
  </si>
  <si>
    <t>Mälgo Mart</t>
  </si>
  <si>
    <t>PN20</t>
  </si>
  <si>
    <t>Ustallo Pantzell</t>
  </si>
  <si>
    <t>Raune Simo</t>
  </si>
  <si>
    <t>Lösdrifwana ?</t>
  </si>
  <si>
    <t>Mehe Jaach</t>
  </si>
  <si>
    <t>PN15</t>
  </si>
  <si>
    <t>Seha Hans</t>
  </si>
  <si>
    <t>Kerdi Laur</t>
  </si>
  <si>
    <t>Tennise Hans</t>
  </si>
  <si>
    <t>Räfwa Juri</t>
  </si>
  <si>
    <t>Oherte Juri</t>
  </si>
  <si>
    <t>Orbuse Michel</t>
  </si>
  <si>
    <t>Seha Tönnis Hans</t>
  </si>
  <si>
    <t>Pallasmah Jaack</t>
  </si>
  <si>
    <t>Tamselhoffs Bönder og fölliander byar</t>
  </si>
  <si>
    <t xml:space="preserve">Dorff Küllaseme </t>
  </si>
  <si>
    <t>Kingesep Andrus</t>
  </si>
  <si>
    <t>Kingesep Ad</t>
  </si>
  <si>
    <t>Pallasma Hanso Loas</t>
  </si>
  <si>
    <t>Sillawellia Tönnes</t>
  </si>
  <si>
    <t>Pallasma Hanso Hans</t>
  </si>
  <si>
    <t>(KM18)</t>
  </si>
  <si>
    <t>Pawele Jach</t>
  </si>
  <si>
    <t>Henno Laas</t>
  </si>
  <si>
    <t>Kosi Laas</t>
  </si>
  <si>
    <t>Kingesep Lemet</t>
  </si>
  <si>
    <t>Kingesep Hans</t>
  </si>
  <si>
    <t>Lade Jürgen</t>
  </si>
  <si>
    <t>Lade Laas</t>
  </si>
  <si>
    <t>Byen Paidast</t>
  </si>
  <si>
    <t>Paidaste Kerstich</t>
  </si>
  <si>
    <t>T108 Kerstike Mart</t>
  </si>
  <si>
    <t>T107 Tido Jack</t>
  </si>
  <si>
    <t>Tydo Hans</t>
  </si>
  <si>
    <t>Ügle Michle Jürgen</t>
  </si>
  <si>
    <t>Üggle Jürgen</t>
  </si>
  <si>
    <t>E</t>
  </si>
  <si>
    <t>Byen Tuppenurm</t>
  </si>
  <si>
    <t>Surepete Jürgen</t>
  </si>
  <si>
    <t>T99</t>
  </si>
  <si>
    <t>Kobia Tohmas</t>
  </si>
  <si>
    <t>T100</t>
  </si>
  <si>
    <t>Ulla Jürgen</t>
  </si>
  <si>
    <t>Suhrepete Jahn</t>
  </si>
  <si>
    <t>Kobia Niggo</t>
  </si>
  <si>
    <t>T103</t>
  </si>
  <si>
    <t>Panka Laas</t>
  </si>
  <si>
    <t>T101</t>
  </si>
  <si>
    <t>Panka Matz</t>
  </si>
  <si>
    <t>Klase Jürgen</t>
  </si>
  <si>
    <t>Klase Matz</t>
  </si>
  <si>
    <t>Mahle Michel</t>
  </si>
  <si>
    <t>Saße Mart</t>
  </si>
  <si>
    <t>Keppe Michel</t>
  </si>
  <si>
    <t>F</t>
  </si>
  <si>
    <t>Kappemois by under Nurmishoff</t>
  </si>
  <si>
    <t>Kappe Hendrich</t>
  </si>
  <si>
    <t>Arni Mart (?)</t>
  </si>
  <si>
    <t xml:space="preserve">Tambselske Bönder og Byar fölliander </t>
  </si>
  <si>
    <t>G</t>
  </si>
  <si>
    <t>Korrista Gesinder</t>
  </si>
  <si>
    <t>Korrista Andrus</t>
  </si>
  <si>
    <t>Korrista Peter</t>
  </si>
  <si>
    <t>Henniko Matz</t>
  </si>
  <si>
    <t>Henniko Lemet</t>
  </si>
  <si>
    <t>H</t>
  </si>
  <si>
    <t>Byena Paist och Kallast</t>
  </si>
  <si>
    <t>Hanntawellia Heimart</t>
  </si>
  <si>
    <t>T85</t>
  </si>
  <si>
    <t>KL23</t>
  </si>
  <si>
    <t>Ustallo Hannus</t>
  </si>
  <si>
    <t>(T88)</t>
  </si>
  <si>
    <t>Tyheperde Hannus</t>
  </si>
  <si>
    <t>Paiste Hanso Simo</t>
  </si>
  <si>
    <t>T86</t>
  </si>
  <si>
    <t>Paiste Hanso Jack</t>
  </si>
  <si>
    <t>Torro Matz</t>
  </si>
  <si>
    <t>T87</t>
  </si>
  <si>
    <t>Rodsekorro Pert</t>
  </si>
  <si>
    <t>[KL31]</t>
  </si>
  <si>
    <t>Punne Niggo</t>
  </si>
  <si>
    <t>Puiste Teffen</t>
  </si>
  <si>
    <t>T88</t>
  </si>
  <si>
    <t>Rotzi Hendrich</t>
  </si>
  <si>
    <t>Ustallo Tohmas</t>
  </si>
  <si>
    <t xml:space="preserve">T89 </t>
  </si>
  <si>
    <t>sai peremehe vahetult peale katku!</t>
  </si>
  <si>
    <t>Paistu küla eksplikatsioon puudub! Toodud eraldi kaardi väljal</t>
  </si>
  <si>
    <t>Paiste Lauri Jurgen</t>
  </si>
  <si>
    <t>Paiste Laur</t>
  </si>
  <si>
    <t>Paiste Tönnis</t>
  </si>
  <si>
    <t>Paiste Niggo Laur</t>
  </si>
  <si>
    <t>J</t>
  </si>
  <si>
    <t>Raugi Gesinder</t>
  </si>
  <si>
    <t>Raugi Jaach und Pert</t>
  </si>
  <si>
    <t>Raugi Tönnes</t>
  </si>
  <si>
    <t>Raugi Peet</t>
  </si>
  <si>
    <t>Raugi Hans</t>
  </si>
  <si>
    <t>"O"</t>
  </si>
  <si>
    <t>Nemmi Tomas</t>
  </si>
  <si>
    <t>K</t>
  </si>
  <si>
    <t>Byen Wachters under Tamsell</t>
  </si>
  <si>
    <t>Tusti Matz</t>
  </si>
  <si>
    <t>Ticka Mart</t>
  </si>
  <si>
    <t>Rauki Tohmas</t>
  </si>
  <si>
    <t>Leppeko Jaach</t>
  </si>
  <si>
    <t>Lause Mart</t>
  </si>
  <si>
    <t>Pilli Kesper</t>
  </si>
  <si>
    <t>enne 1674 Tamselt; &gt;VH01 ?</t>
  </si>
  <si>
    <t>L</t>
  </si>
  <si>
    <t>Magnusdhals By Perrast</t>
  </si>
  <si>
    <t>Rehepapp Jürgen</t>
  </si>
  <si>
    <t>Tölpe Jürgen Peter</t>
  </si>
  <si>
    <t>Rein Pafwel Teffen</t>
  </si>
  <si>
    <t>Rein Pafwel Michel</t>
  </si>
  <si>
    <t>Reinpafwel Laß</t>
  </si>
  <si>
    <t>G58</t>
  </si>
  <si>
    <t>M</t>
  </si>
  <si>
    <t>Mehe Lauren ?? Under Tambseh</t>
  </si>
  <si>
    <t>F.308-n.2-s.49</t>
  </si>
  <si>
    <t>Ansa Juri</t>
  </si>
  <si>
    <t>Loa Hans</t>
  </si>
  <si>
    <t>Ustallo Laas</t>
  </si>
  <si>
    <r>
      <t xml:space="preserve">Gantsenhof - </t>
    </r>
    <r>
      <rPr>
        <b/>
        <sz val="10"/>
        <rFont val="Arial"/>
        <family val="2"/>
      </rPr>
      <t>A</t>
    </r>
  </si>
  <si>
    <r>
      <t xml:space="preserve">Gantsenhofs Bonder - </t>
    </r>
    <r>
      <rPr>
        <b/>
        <sz val="10"/>
        <rFont val="Arial"/>
        <family val="2"/>
      </rPr>
      <t>B,C</t>
    </r>
  </si>
  <si>
    <r>
      <t>Mella By - Grosenhoff -</t>
    </r>
    <r>
      <rPr>
        <b/>
        <sz val="10"/>
        <rFont val="Arial"/>
        <family val="2"/>
      </rPr>
      <t>D</t>
    </r>
  </si>
  <si>
    <t>Tohma Pafwele Jack</t>
  </si>
  <si>
    <t>Seppa Jurgen Andrus</t>
  </si>
  <si>
    <t>Seppa Tohmas</t>
  </si>
  <si>
    <t>Palli Hans</t>
  </si>
  <si>
    <t>Rehepapi Jahn</t>
  </si>
  <si>
    <t>Mase Hans</t>
  </si>
  <si>
    <t>Andruse Juri</t>
  </si>
  <si>
    <t>Hiedlase Pafwell</t>
  </si>
  <si>
    <t>Mase Teffen</t>
  </si>
  <si>
    <t>Juri Michell</t>
  </si>
  <si>
    <t>Hanso Andrus</t>
  </si>
  <si>
    <t>Hanso Hans</t>
  </si>
  <si>
    <t>Mardi Simo</t>
  </si>
  <si>
    <t>Põline Sepa (P.-Jaagu)</t>
  </si>
  <si>
    <t>numbrita "maja" veel põhja pool!</t>
  </si>
  <si>
    <t>Mõisa "külje all"</t>
  </si>
  <si>
    <t>mõisast põhjas</t>
  </si>
  <si>
    <t>mõisast lõunas</t>
  </si>
  <si>
    <r>
      <t xml:space="preserve">Raima By - Grosenhoff - </t>
    </r>
    <r>
      <rPr>
        <b/>
        <sz val="10"/>
        <rFont val="Arial"/>
        <family val="2"/>
      </rPr>
      <t>E</t>
    </r>
  </si>
  <si>
    <t>Tuste Juri</t>
  </si>
  <si>
    <t>Oino Michel</t>
  </si>
  <si>
    <t>Lolle Juri</t>
  </si>
  <si>
    <t>Werri Teffen</t>
  </si>
  <si>
    <t>Oihna Pert</t>
  </si>
  <si>
    <t>Kellemeh Matz</t>
  </si>
  <si>
    <t>Sommare Jahn</t>
  </si>
  <si>
    <t>Kõrve lähedal</t>
  </si>
  <si>
    <r>
      <t xml:space="preserve">Pastoratet - </t>
    </r>
    <r>
      <rPr>
        <b/>
        <sz val="10"/>
        <rFont val="Arial"/>
        <family val="2"/>
      </rPr>
      <t>E</t>
    </r>
  </si>
  <si>
    <r>
      <t xml:space="preserve">Wirakylla - </t>
    </r>
    <r>
      <rPr>
        <b/>
        <sz val="10"/>
        <rFont val="Arial"/>
        <family val="2"/>
      </rPr>
      <t>F</t>
    </r>
  </si>
  <si>
    <t>X</t>
  </si>
  <si>
    <t>Krogen</t>
  </si>
  <si>
    <t>Lulle Teffan</t>
  </si>
  <si>
    <t>Kusa Matz</t>
  </si>
  <si>
    <t>Kusa Teffen</t>
  </si>
  <si>
    <t>Arwatze Matz</t>
  </si>
  <si>
    <t>Tohma Matz</t>
  </si>
  <si>
    <t>Tohma Jahn</t>
  </si>
  <si>
    <t>Lulla Andrus</t>
  </si>
  <si>
    <t>Perdi Laas</t>
  </si>
  <si>
    <t>Lauritze Michel</t>
  </si>
  <si>
    <t>Kusa Mart</t>
  </si>
  <si>
    <t>Kusa Laas</t>
  </si>
  <si>
    <t>Arne Orbus</t>
  </si>
  <si>
    <t>Liwa Michel</t>
  </si>
  <si>
    <t>Tusa Andrus</t>
  </si>
  <si>
    <t>Bruer Andrus</t>
  </si>
  <si>
    <t>Krogaren</t>
  </si>
  <si>
    <r>
      <t xml:space="preserve">Naudse By - </t>
    </r>
    <r>
      <rPr>
        <b/>
        <sz val="10"/>
        <rFont val="Arial"/>
        <family val="2"/>
      </rPr>
      <t>J</t>
    </r>
  </si>
  <si>
    <t>Pendo Iward</t>
  </si>
  <si>
    <t>Keinaste Michel</t>
  </si>
  <si>
    <t>Otza Hans</t>
  </si>
  <si>
    <t>Koho Niggo</t>
  </si>
  <si>
    <t>Sarre Michel</t>
  </si>
  <si>
    <t>Kellemeh Ado</t>
  </si>
  <si>
    <t>Sallo Michell</t>
  </si>
  <si>
    <t>F.308-n.2-s.50 (osa)</t>
  </si>
  <si>
    <t>F.308-n.2-s.50 (jätk)</t>
  </si>
  <si>
    <t>Matze Laatz</t>
  </si>
  <si>
    <t>Teffene Hans</t>
  </si>
  <si>
    <t>Sarre Matz</t>
  </si>
  <si>
    <t>Linnose Ahd</t>
  </si>
  <si>
    <t>Jago Tönno Jach</t>
  </si>
  <si>
    <t>Mühle Peter</t>
  </si>
  <si>
    <t>Simo Laur</t>
  </si>
  <si>
    <t>Henno Mart</t>
  </si>
  <si>
    <t>Heimo Laas</t>
  </si>
  <si>
    <t>Heimo Simo</t>
  </si>
  <si>
    <t>Tullike Jaach</t>
  </si>
  <si>
    <t>Henno Michel</t>
  </si>
  <si>
    <t>Wese Herne Jar Juten Baud ??</t>
  </si>
  <si>
    <t>KL40</t>
  </si>
  <si>
    <t>(KL31)?</t>
  </si>
  <si>
    <t>F308.-n.2- s.52</t>
  </si>
  <si>
    <r>
      <t>Koggowa By -</t>
    </r>
    <r>
      <rPr>
        <b/>
        <sz val="10"/>
        <rFont val="Arial"/>
        <family val="2"/>
      </rPr>
      <t>A</t>
    </r>
  </si>
  <si>
    <t>Wabanicko Kasper</t>
  </si>
  <si>
    <t>Wabanicko Andrus</t>
  </si>
  <si>
    <t>Wabanicko Hans</t>
  </si>
  <si>
    <t>Wabanicko Juri</t>
  </si>
  <si>
    <r>
      <t xml:space="preserve">Byen Iggane - </t>
    </r>
    <r>
      <rPr>
        <b/>
        <sz val="10"/>
        <rFont val="Arial"/>
        <family val="2"/>
      </rPr>
      <t>B</t>
    </r>
  </si>
  <si>
    <t>Ranna Niggo</t>
  </si>
  <si>
    <t>Kulli Hans</t>
  </si>
  <si>
    <t>Henno Matz</t>
  </si>
  <si>
    <t>Terrewerre Han</t>
  </si>
  <si>
    <t>Hanso Tohmas</t>
  </si>
  <si>
    <t>Jacho Ado</t>
  </si>
  <si>
    <t>Lulle Ado</t>
  </si>
  <si>
    <t>Ranna Laas</t>
  </si>
  <si>
    <t>Iwarde Micho</t>
  </si>
  <si>
    <t>Leppiko Michell</t>
  </si>
  <si>
    <t>Runni Tohmas</t>
  </si>
  <si>
    <t>Runni Jürgen</t>
  </si>
  <si>
    <t>Runni Tönnis</t>
  </si>
  <si>
    <t>Terrewerre Jürgen</t>
  </si>
  <si>
    <t>Perti Matz</t>
  </si>
  <si>
    <r>
      <t xml:space="preserve">Byen Rodsefer - </t>
    </r>
    <r>
      <rPr>
        <b/>
        <sz val="10"/>
        <rFont val="Arial"/>
        <family val="2"/>
      </rPr>
      <t>C</t>
    </r>
  </si>
  <si>
    <t>Runne Laas</t>
  </si>
  <si>
    <t>Sallo Lemet</t>
  </si>
  <si>
    <t>Sallo Niggo</t>
  </si>
  <si>
    <t>Handuchse Tönnes</t>
  </si>
  <si>
    <t>Handuchse Iward</t>
  </si>
  <si>
    <t>Willeme Jürgen</t>
  </si>
  <si>
    <t>Handuchse Mats</t>
  </si>
  <si>
    <t>Kerstich Michell</t>
  </si>
  <si>
    <t>Kerstich Laur</t>
  </si>
  <si>
    <t>Handuchse Andrus</t>
  </si>
  <si>
    <t>Porsa Jaach</t>
  </si>
  <si>
    <t>Porsa Laas</t>
  </si>
  <si>
    <t>Manne Jürgen</t>
  </si>
  <si>
    <t>Handuchse Jaach</t>
  </si>
  <si>
    <t>Matze Niggo</t>
  </si>
  <si>
    <t>Matze Kerstich</t>
  </si>
  <si>
    <t>Matze Tohmas</t>
  </si>
  <si>
    <r>
      <t xml:space="preserve">Oihna Gesinder - </t>
    </r>
    <r>
      <rPr>
        <b/>
        <sz val="10"/>
        <rFont val="Arial"/>
        <family val="2"/>
      </rPr>
      <t>A</t>
    </r>
  </si>
  <si>
    <r>
      <t xml:space="preserve">Simmista By - </t>
    </r>
    <r>
      <rPr>
        <b/>
        <sz val="10"/>
        <rFont val="Arial"/>
        <family val="2"/>
      </rPr>
      <t>B</t>
    </r>
  </si>
  <si>
    <r>
      <t xml:space="preserve">Resa By - </t>
    </r>
    <r>
      <rPr>
        <b/>
        <sz val="10"/>
        <rFont val="Arial"/>
        <family val="2"/>
      </rPr>
      <t>C</t>
    </r>
  </si>
  <si>
    <t>Ustallo Andrus</t>
  </si>
  <si>
    <t>Lukaß Juri</t>
  </si>
  <si>
    <t>Kerre Pert</t>
  </si>
  <si>
    <t>Ustallo Hindrih</t>
  </si>
  <si>
    <t>Simmiße Kerst</t>
  </si>
  <si>
    <t>1698 Simisti all nr.12</t>
  </si>
  <si>
    <t>Lemete (?) Juri</t>
  </si>
  <si>
    <t>T98</t>
  </si>
  <si>
    <t>G1</t>
  </si>
  <si>
    <t>VK21</t>
  </si>
  <si>
    <t>Pafli Pusepe Pent</t>
  </si>
  <si>
    <t>LM07</t>
  </si>
  <si>
    <t>LM08</t>
  </si>
  <si>
    <t>VL06</t>
  </si>
  <si>
    <t>TS</t>
  </si>
  <si>
    <t>Seostamata 1674.a kolme taluga</t>
  </si>
  <si>
    <t>Rajati Võlla mõis</t>
  </si>
  <si>
    <t>Mõegaküla "Maasid"</t>
  </si>
  <si>
    <t>Võlla Lolli</t>
  </si>
  <si>
    <r>
      <t xml:space="preserve">Kadunud </t>
    </r>
    <r>
      <rPr>
        <i/>
        <sz val="10"/>
        <rFont val="Arial"/>
        <family val="2"/>
      </rPr>
      <t>Urrakas'</t>
    </r>
    <r>
      <rPr>
        <sz val="10"/>
        <rFont val="Arial"/>
        <family val="2"/>
      </rPr>
      <t>e küla mehed!</t>
    </r>
  </si>
  <si>
    <t>MG20</t>
  </si>
  <si>
    <t>LP10</t>
  </si>
  <si>
    <t>Halliwa Seuer ?</t>
  </si>
  <si>
    <t>Lõetsa!</t>
  </si>
  <si>
    <r>
      <t xml:space="preserve">Urrika </t>
    </r>
    <r>
      <rPr>
        <sz val="10"/>
        <rFont val="Arial"/>
        <family val="2"/>
      </rPr>
      <t>külast</t>
    </r>
  </si>
  <si>
    <t>Tölpe Matß Hans</t>
  </si>
  <si>
    <t>Tölpe Simo Retß</t>
  </si>
  <si>
    <t>F.308, n.2, s.58</t>
  </si>
  <si>
    <r>
      <t xml:space="preserve">Byen Woiküll - </t>
    </r>
    <r>
      <rPr>
        <b/>
        <sz val="10"/>
        <rFont val="Arial"/>
        <family val="2"/>
      </rPr>
      <t>R</t>
    </r>
  </si>
  <si>
    <t>Wabanicko Jahn</t>
  </si>
  <si>
    <t>Telpi Nigolas</t>
  </si>
  <si>
    <t>Kaura Jurgen</t>
  </si>
  <si>
    <t>Wabanicko Michell</t>
  </si>
  <si>
    <t>Wabanicko Ad</t>
  </si>
  <si>
    <t>Eimarte Andrus</t>
  </si>
  <si>
    <t>Koure Pert</t>
  </si>
  <si>
    <t>LL*</t>
  </si>
  <si>
    <t>LL04</t>
  </si>
  <si>
    <t>Lalle Michel</t>
  </si>
  <si>
    <t>MG23</t>
  </si>
  <si>
    <t>VL10</t>
  </si>
  <si>
    <t>MG19</t>
  </si>
  <si>
    <t>MG03 jt.</t>
  </si>
  <si>
    <t>MG01,19</t>
  </si>
  <si>
    <t>MG01</t>
  </si>
  <si>
    <t>RM03</t>
  </si>
  <si>
    <t>RM04</t>
  </si>
  <si>
    <t>RM05</t>
  </si>
  <si>
    <t>RM01</t>
  </si>
  <si>
    <t>VI05</t>
  </si>
  <si>
    <t>VI?</t>
  </si>
  <si>
    <t>NB! Eimarte Andrus peale katku</t>
  </si>
  <si>
    <t>Viidi vist Pärasele!?</t>
  </si>
  <si>
    <t>VI09</t>
  </si>
  <si>
    <t>Kas Haja-Tölbile ?!</t>
  </si>
  <si>
    <t>G67</t>
  </si>
  <si>
    <t>LT24</t>
  </si>
  <si>
    <t>vt. 18.s Lehmete Jahn - LT</t>
  </si>
  <si>
    <t>LT,LL?</t>
  </si>
  <si>
    <t>LT24?</t>
  </si>
  <si>
    <t>LT07...</t>
  </si>
  <si>
    <t>vt. Hembo Andrus 18.s</t>
  </si>
  <si>
    <t>LL04?</t>
  </si>
  <si>
    <t>RG5</t>
  </si>
  <si>
    <t xml:space="preserve">taluna puudub! </t>
  </si>
  <si>
    <t>RG02</t>
  </si>
  <si>
    <t>RG04,05</t>
  </si>
  <si>
    <t>VH05?</t>
  </si>
  <si>
    <t>T95</t>
  </si>
  <si>
    <t>T96</t>
  </si>
  <si>
    <t>VH01?</t>
  </si>
  <si>
    <t>LM05</t>
  </si>
  <si>
    <t>LM12</t>
  </si>
  <si>
    <t xml:space="preserve"> LM12</t>
  </si>
  <si>
    <t>Lehtmetsast?</t>
  </si>
  <si>
    <t>VL12</t>
  </si>
  <si>
    <r>
      <t>Urraka</t>
    </r>
    <r>
      <rPr>
        <sz val="10"/>
        <rFont val="Arial"/>
        <family val="0"/>
      </rPr>
      <t>st Võlla Nõmmele!</t>
    </r>
  </si>
  <si>
    <t>NB! Vihukse nimi ?!</t>
  </si>
  <si>
    <t>LT06</t>
  </si>
  <si>
    <t>LT21</t>
  </si>
  <si>
    <t>LT18</t>
  </si>
  <si>
    <t>LT17</t>
  </si>
  <si>
    <t>MG06,07</t>
  </si>
  <si>
    <t>Water bryder ...?</t>
  </si>
  <si>
    <t>KS</t>
  </si>
  <si>
    <t>LV08!</t>
  </si>
  <si>
    <t>Söötis (vt. kaart 1698)</t>
  </si>
  <si>
    <t>RM04?</t>
  </si>
  <si>
    <t>EAA F.308, n.2, s.54</t>
  </si>
  <si>
    <t>Päelda, Levalõpma, Soonda</t>
  </si>
  <si>
    <t>Mõisaküla, Pallasma, Nõmmküla</t>
  </si>
  <si>
    <t>Paenase, Külasema, ... Pärase</t>
  </si>
  <si>
    <t>Võiküla</t>
  </si>
  <si>
    <t>Oina, Simiste, Rässa</t>
  </si>
  <si>
    <t>Nautse, Linnuse, Vanamõisa</t>
  </si>
  <si>
    <t>Koguva, Igaküla, Rootsivere</t>
  </si>
  <si>
    <t>Kansi, Mäla, Raegma</t>
  </si>
  <si>
    <t>Viiraküla, Liiva</t>
  </si>
  <si>
    <t>Pedla By</t>
  </si>
  <si>
    <t>Pastorats Bönder</t>
  </si>
  <si>
    <t>Umbes Ritsu kandis!</t>
  </si>
  <si>
    <t>LV08 ?!</t>
  </si>
  <si>
    <t>Sonda By</t>
  </si>
  <si>
    <t>Raso Niggo</t>
  </si>
  <si>
    <t>Moiago Pafwell</t>
  </si>
  <si>
    <t>Raso Jaach</t>
  </si>
  <si>
    <t>Olewa Michel</t>
  </si>
  <si>
    <t>Menneko Hans</t>
  </si>
  <si>
    <t>Menneko Jaach</t>
  </si>
  <si>
    <t>LP17</t>
  </si>
  <si>
    <t>LV10</t>
  </si>
  <si>
    <t>LV01</t>
  </si>
  <si>
    <t>Melcho Andrus</t>
  </si>
  <si>
    <t>Korriße Bern</t>
  </si>
  <si>
    <t>Wana Kobia Hans</t>
  </si>
  <si>
    <t>Kohola Matz</t>
  </si>
  <si>
    <t>Lauri Jacko Tönnis</t>
  </si>
  <si>
    <t>Lauri Jacko Mart</t>
  </si>
  <si>
    <t>Tenso Matz</t>
  </si>
  <si>
    <t>Pedla Simo</t>
  </si>
  <si>
    <t>Simo Andrus</t>
  </si>
  <si>
    <t>Simo Tohmas</t>
  </si>
  <si>
    <t>Asmuße Juri</t>
  </si>
  <si>
    <t>Jahne Andrus</t>
  </si>
  <si>
    <t>Perdi Jurgen</t>
  </si>
  <si>
    <t>Nigola Teffen</t>
  </si>
  <si>
    <t>Asmuße Laß</t>
  </si>
  <si>
    <t>Simo Laß</t>
  </si>
  <si>
    <t>Simo Mart</t>
  </si>
  <si>
    <t>Seppa Pert</t>
  </si>
  <si>
    <t>Jacho Lemet</t>
  </si>
  <si>
    <t>Jacho Willem</t>
  </si>
  <si>
    <t>Nigola Simo</t>
  </si>
  <si>
    <t>Asmuße Michel</t>
  </si>
  <si>
    <t>Asmuße Hindrich</t>
  </si>
  <si>
    <t>Ströbonder</t>
  </si>
  <si>
    <t>Leppecko Juri</t>
  </si>
  <si>
    <t>Leppecko Teffen</t>
  </si>
  <si>
    <t>Tarka Michel</t>
  </si>
  <si>
    <t>LP07</t>
  </si>
  <si>
    <t>LP02</t>
  </si>
  <si>
    <t xml:space="preserve">Hans (?) Hredhoff (?) </t>
  </si>
  <si>
    <t>Einfüsling (streu)</t>
  </si>
  <si>
    <t>PT17*</t>
  </si>
  <si>
    <t>LP14*</t>
  </si>
  <si>
    <t>nr.7 kaardil</t>
  </si>
  <si>
    <t>nr.8 kaardil</t>
  </si>
  <si>
    <t>nr.1</t>
  </si>
  <si>
    <t>nr.3 kaardil</t>
  </si>
  <si>
    <t>nr.2</t>
  </si>
  <si>
    <t>nr.3</t>
  </si>
  <si>
    <t>nr.12</t>
  </si>
  <si>
    <t>nr.8</t>
  </si>
  <si>
    <t>nr.9</t>
  </si>
  <si>
    <t>nr.7, 14</t>
  </si>
  <si>
    <r>
      <t xml:space="preserve">wüste Haken </t>
    </r>
    <r>
      <rPr>
        <sz val="10"/>
        <rFont val="Arial"/>
        <family val="2"/>
      </rPr>
      <t>vt. nr.11</t>
    </r>
  </si>
  <si>
    <t>söötis, vt. nr.15 kaardil</t>
  </si>
  <si>
    <t>nr.15 oli söötis!</t>
  </si>
  <si>
    <t>nr.5</t>
  </si>
  <si>
    <t>nr.6</t>
  </si>
  <si>
    <t>nr.4</t>
  </si>
  <si>
    <t>nr.16, 17 kaardil</t>
  </si>
  <si>
    <t>nr.10 ja 11 kaardil</t>
  </si>
  <si>
    <t>nr.4 ?</t>
  </si>
  <si>
    <t>nr.1, 2 kaardil ?</t>
  </si>
  <si>
    <t>? (vt. 4 ja 5 kaardil)</t>
  </si>
  <si>
    <t>Lepiku (või Eriki ?)</t>
  </si>
  <si>
    <t>LP02,07</t>
  </si>
  <si>
    <t>LP02,07?</t>
  </si>
  <si>
    <t>võimalik Lepiku-perede algus!</t>
  </si>
  <si>
    <t>VK12</t>
  </si>
  <si>
    <t>VK15</t>
  </si>
  <si>
    <t>VK15?</t>
  </si>
  <si>
    <t>VK17?</t>
  </si>
  <si>
    <t>VK12 ?!</t>
  </si>
  <si>
    <t>VK12 ?</t>
  </si>
  <si>
    <t>VK08 ?</t>
  </si>
  <si>
    <t>VK18 ?</t>
  </si>
  <si>
    <t>SN01</t>
  </si>
  <si>
    <t>SN16</t>
  </si>
  <si>
    <t>SN02</t>
  </si>
  <si>
    <t>SN05</t>
  </si>
  <si>
    <t>(SN02)</t>
  </si>
  <si>
    <t>SN10</t>
  </si>
  <si>
    <t>SN13</t>
  </si>
  <si>
    <t>SN15</t>
  </si>
  <si>
    <t>SN22</t>
  </si>
  <si>
    <t>(SN22)</t>
  </si>
  <si>
    <t>SN17</t>
  </si>
  <si>
    <t>(SN06)</t>
  </si>
  <si>
    <t>SN06</t>
  </si>
  <si>
    <t>(SN01)</t>
  </si>
  <si>
    <t>P.-Jaagu juures!</t>
  </si>
  <si>
    <t>ML08</t>
  </si>
  <si>
    <t>ML12</t>
  </si>
  <si>
    <t>P.-Jaagust ehk veel Pira poole!</t>
  </si>
  <si>
    <t>ML02</t>
  </si>
  <si>
    <t>ML30</t>
  </si>
  <si>
    <t>ML05</t>
  </si>
  <si>
    <t>ML04</t>
  </si>
  <si>
    <t>(ML01)</t>
  </si>
  <si>
    <t>ML09</t>
  </si>
  <si>
    <t>G5</t>
  </si>
  <si>
    <t>G4</t>
  </si>
  <si>
    <r>
      <t xml:space="preserve">18.s </t>
    </r>
    <r>
      <rPr>
        <i/>
        <sz val="10"/>
        <rFont val="Arial"/>
        <family val="2"/>
      </rPr>
      <t>Jurri Matz</t>
    </r>
  </si>
  <si>
    <t>ML33</t>
  </si>
  <si>
    <t>ML33 ?</t>
  </si>
  <si>
    <t>ML04,16</t>
  </si>
  <si>
    <t>ML19?</t>
  </si>
  <si>
    <t>ML20</t>
  </si>
  <si>
    <t>ML*</t>
  </si>
  <si>
    <r>
      <t xml:space="preserve">nn. </t>
    </r>
    <r>
      <rPr>
        <i/>
        <sz val="10"/>
        <rFont val="Arial"/>
        <family val="2"/>
      </rPr>
      <t>Mielasma</t>
    </r>
  </si>
  <si>
    <t>KN1</t>
  </si>
  <si>
    <t>KN3</t>
  </si>
  <si>
    <t>TP09</t>
  </si>
  <si>
    <t>TP04</t>
  </si>
  <si>
    <t>TP16</t>
  </si>
  <si>
    <t>TP17</t>
  </si>
  <si>
    <t>(PT17)</t>
  </si>
  <si>
    <t>T106</t>
  </si>
  <si>
    <t>KP?</t>
  </si>
  <si>
    <t>Simi Rein</t>
  </si>
  <si>
    <t>Seretse Matz</t>
  </si>
  <si>
    <t>Clereße Matz</t>
  </si>
  <si>
    <t>TP20</t>
  </si>
  <si>
    <t>TP19</t>
  </si>
  <si>
    <t>TP10</t>
  </si>
  <si>
    <t>TP28</t>
  </si>
  <si>
    <t>1645 Tamse põliskülas ?!</t>
  </si>
  <si>
    <t>TP19,20</t>
  </si>
  <si>
    <t>T104</t>
  </si>
  <si>
    <t>T102</t>
  </si>
  <si>
    <t>T105</t>
  </si>
  <si>
    <t>Mihkli-Jaagu või Saare ?</t>
  </si>
  <si>
    <t>PL07 ?</t>
  </si>
  <si>
    <t>Tönnis(?)  Laur</t>
  </si>
  <si>
    <t>Päeldast!</t>
  </si>
  <si>
    <t>k1</t>
  </si>
  <si>
    <t>PL04</t>
  </si>
  <si>
    <t>PL07</t>
  </si>
  <si>
    <t>PL06</t>
  </si>
  <si>
    <t>k6</t>
  </si>
  <si>
    <t>k8</t>
  </si>
  <si>
    <t>k3</t>
  </si>
  <si>
    <t>k8?</t>
  </si>
  <si>
    <t>Uus rajatav Kapi Mõis</t>
  </si>
  <si>
    <t>tühjad</t>
  </si>
  <si>
    <t>(kaob)</t>
  </si>
  <si>
    <t>Rinsi mõis</t>
  </si>
  <si>
    <t>PN10 ?</t>
  </si>
  <si>
    <t>PN?</t>
  </si>
  <si>
    <t>PN32</t>
  </si>
  <si>
    <t>PN25</t>
  </si>
  <si>
    <t>PN10</t>
  </si>
  <si>
    <t>PN29</t>
  </si>
  <si>
    <t>PN13</t>
  </si>
  <si>
    <t>vabadikud - kaovad</t>
  </si>
  <si>
    <t>PN*</t>
  </si>
  <si>
    <t>nr.12 kaardil (tühi!)</t>
  </si>
  <si>
    <t>NB! Endriki-perede kohal!</t>
  </si>
  <si>
    <t>Põllu kohal (tühi!)</t>
  </si>
  <si>
    <t>PN20*</t>
  </si>
  <si>
    <t>PN14*</t>
  </si>
  <si>
    <t>tühi! (kõige lõunapoolsem)</t>
  </si>
  <si>
    <t>Kõue kohal! (kaob!)</t>
  </si>
  <si>
    <t>Melge Simo och Muh</t>
  </si>
  <si>
    <t>(PN24)</t>
  </si>
  <si>
    <t>PN27*</t>
  </si>
  <si>
    <t>(PN27)</t>
  </si>
  <si>
    <t>(PN29)</t>
  </si>
  <si>
    <t>LT21 ?!</t>
  </si>
  <si>
    <t>LT*</t>
  </si>
  <si>
    <t>siit sai 4 arvestustalu!</t>
  </si>
  <si>
    <t>LT**</t>
  </si>
  <si>
    <t>LT35?</t>
  </si>
  <si>
    <t>LT15 ?</t>
  </si>
  <si>
    <t>PR06</t>
  </si>
  <si>
    <t>PR09</t>
  </si>
  <si>
    <t>PR01</t>
  </si>
  <si>
    <t>PR03</t>
  </si>
  <si>
    <t>PR02</t>
  </si>
  <si>
    <t>PR01?</t>
  </si>
  <si>
    <t>PR?</t>
  </si>
  <si>
    <t>Wacße Niggo</t>
  </si>
  <si>
    <t>VK09?</t>
  </si>
  <si>
    <t>RS10</t>
  </si>
  <si>
    <t>SI03</t>
  </si>
  <si>
    <t>RS08 ?</t>
  </si>
  <si>
    <t>RS01</t>
  </si>
  <si>
    <t>RS06</t>
  </si>
  <si>
    <t>RS09</t>
  </si>
  <si>
    <t>RS12</t>
  </si>
  <si>
    <t xml:space="preserve">SI03 </t>
  </si>
  <si>
    <t>RS01 ?</t>
  </si>
  <si>
    <t>RS08</t>
  </si>
  <si>
    <t>RS13</t>
  </si>
  <si>
    <t>SI19</t>
  </si>
  <si>
    <t>ON04</t>
  </si>
  <si>
    <t>ON</t>
  </si>
  <si>
    <t>SI07</t>
  </si>
  <si>
    <t>SI12</t>
  </si>
  <si>
    <t>SI19*</t>
  </si>
  <si>
    <t>SI15*</t>
  </si>
  <si>
    <t>SI26*</t>
  </si>
  <si>
    <t>SI01*</t>
  </si>
  <si>
    <t>RS*</t>
  </si>
  <si>
    <t>SI?</t>
  </si>
  <si>
    <t>Körtze Peet</t>
  </si>
  <si>
    <t>SI09</t>
  </si>
  <si>
    <t>RM?</t>
  </si>
  <si>
    <t>RS</t>
  </si>
  <si>
    <t>RS ?</t>
  </si>
  <si>
    <t>RS12,13</t>
  </si>
  <si>
    <r>
      <t>RS</t>
    </r>
    <r>
      <rPr>
        <sz val="8"/>
        <rFont val="Arial"/>
        <family val="2"/>
      </rPr>
      <t>või</t>
    </r>
    <r>
      <rPr>
        <sz val="10"/>
        <rFont val="Arial"/>
        <family val="0"/>
      </rPr>
      <t>SI</t>
    </r>
  </si>
  <si>
    <t>(SI19)</t>
  </si>
  <si>
    <t>SI02</t>
  </si>
  <si>
    <t>SI02,12</t>
  </si>
  <si>
    <t>SI02?</t>
  </si>
  <si>
    <t>SI12?</t>
  </si>
  <si>
    <t>PD?</t>
  </si>
  <si>
    <t>PD10?</t>
  </si>
  <si>
    <t>Tölpe Peter</t>
  </si>
  <si>
    <t>Pärasele ?</t>
  </si>
  <si>
    <t xml:space="preserve">VI09 </t>
  </si>
  <si>
    <t>KV26</t>
  </si>
  <si>
    <t>Kotze (?) Pert</t>
  </si>
  <si>
    <t>Pärastise Välja kohal!</t>
  </si>
  <si>
    <t>Uietalu kohal</t>
  </si>
  <si>
    <t>Mardi kohal</t>
  </si>
  <si>
    <t>Lauhe Andrus (?)</t>
  </si>
  <si>
    <t>Nigula ja Uietalu vahel</t>
  </si>
  <si>
    <t>Nigula lähedal</t>
  </si>
  <si>
    <t>(VI02)</t>
  </si>
  <si>
    <t>Lauri piirkonnas</t>
  </si>
  <si>
    <t>(VI08)</t>
  </si>
  <si>
    <t>Aadu lähedal</t>
  </si>
  <si>
    <t>Kõige lõuna- (edela)poolsem</t>
  </si>
  <si>
    <t>(VI12)</t>
  </si>
  <si>
    <t>(VI06)</t>
  </si>
  <si>
    <t>(VI05)</t>
  </si>
  <si>
    <t>Posti kohal</t>
  </si>
  <si>
    <t>Või ja Kuivastu vahel hajatalu</t>
  </si>
  <si>
    <t>Kõige põhja-poolsem</t>
  </si>
  <si>
    <t>kadus</t>
  </si>
  <si>
    <t>(VI11)</t>
  </si>
  <si>
    <t>(VI03)</t>
  </si>
  <si>
    <t>(VI01)</t>
  </si>
  <si>
    <t>(VI04)</t>
  </si>
  <si>
    <t>(VI07)</t>
  </si>
  <si>
    <t>Pärdi-Matsi ja sellest lõuna pool</t>
  </si>
  <si>
    <t>Pärdi-Jurist põhja pool</t>
  </si>
  <si>
    <t>G68</t>
  </si>
  <si>
    <t>Postist lõuna ja mere pool</t>
  </si>
  <si>
    <t>asus Aadu ja Juri vahelt Pärdi (VI06) kohale</t>
  </si>
  <si>
    <t>Panga kandis, asus Juri (VI02) kohale</t>
  </si>
  <si>
    <t>G69</t>
  </si>
  <si>
    <t>KV26 ?</t>
  </si>
  <si>
    <t>VI ?</t>
  </si>
  <si>
    <t>(VI01,02)</t>
  </si>
  <si>
    <t>(VI09)</t>
  </si>
  <si>
    <t>(VI05)?</t>
  </si>
  <si>
    <t>Tölpe Simo Niggolas</t>
  </si>
  <si>
    <t>TS01</t>
  </si>
  <si>
    <t>Kaiko Rein</t>
  </si>
  <si>
    <t>KN04</t>
  </si>
  <si>
    <t>Mielasma ?</t>
  </si>
  <si>
    <t>RM10</t>
  </si>
  <si>
    <t>RM12</t>
  </si>
  <si>
    <t>(RM03)</t>
  </si>
  <si>
    <t>RM*</t>
  </si>
  <si>
    <t>Palli Tönnis</t>
  </si>
  <si>
    <t>Hobbo Kako Juri</t>
  </si>
  <si>
    <t>Uknini Madle (?!)</t>
  </si>
  <si>
    <t>VK14</t>
  </si>
  <si>
    <t>Siit tekkis Peedu!</t>
  </si>
  <si>
    <t>ei ole kaardil!</t>
  </si>
  <si>
    <t>Suur kõrts</t>
  </si>
  <si>
    <t>Kaardil puudu!</t>
  </si>
  <si>
    <t>VK17</t>
  </si>
  <si>
    <t>VK13</t>
  </si>
  <si>
    <t>VK08</t>
  </si>
  <si>
    <t>VK08, VK18</t>
  </si>
  <si>
    <t>(VK20)</t>
  </si>
  <si>
    <t>(VK15)</t>
  </si>
  <si>
    <t>VK20?</t>
  </si>
  <si>
    <t>VK19?</t>
  </si>
  <si>
    <t>AL</t>
  </si>
  <si>
    <t>LN15</t>
  </si>
  <si>
    <t>LN12,13</t>
  </si>
  <si>
    <t>AL02,03</t>
  </si>
  <si>
    <t>LN06</t>
  </si>
  <si>
    <t>Hallika Hans</t>
  </si>
  <si>
    <t>(LN12,13)</t>
  </si>
  <si>
    <t>LN02</t>
  </si>
  <si>
    <t>VM08?</t>
  </si>
  <si>
    <t>(LN31)</t>
  </si>
  <si>
    <t>(LN17)</t>
  </si>
  <si>
    <t>(LN08)</t>
  </si>
  <si>
    <t>LN*</t>
  </si>
  <si>
    <t>LN17</t>
  </si>
  <si>
    <t>(LN33)</t>
  </si>
  <si>
    <t>vt. ka Linnuse!</t>
  </si>
  <si>
    <t>vt. Nurme küla!</t>
  </si>
  <si>
    <t>LN35</t>
  </si>
  <si>
    <t>LN**</t>
  </si>
  <si>
    <t>(LN01)</t>
  </si>
  <si>
    <t>(LN32)</t>
  </si>
  <si>
    <t>(LN35)</t>
  </si>
  <si>
    <t>(LN23)</t>
  </si>
  <si>
    <t>Kuusiku kohal! Kadus</t>
  </si>
  <si>
    <t>Salu-pered</t>
  </si>
  <si>
    <t>ilmselt Aljaval!</t>
  </si>
  <si>
    <t>maalinnast edelas - kadus</t>
  </si>
  <si>
    <t>Uielu kohal</t>
  </si>
  <si>
    <t>maalinnast edelas!</t>
  </si>
  <si>
    <t>Võsu kohal</t>
  </si>
  <si>
    <t>Pärna kohal</t>
  </si>
  <si>
    <t>Mäe ja Aru kandis</t>
  </si>
  <si>
    <t>Eemu-Lauri</t>
  </si>
  <si>
    <t>pärast Ennu-Laasu!</t>
  </si>
  <si>
    <t>Tuulegi - oma kohal!</t>
  </si>
  <si>
    <t>vt. ka nr.14</t>
  </si>
  <si>
    <t>vt.ka nr.3</t>
  </si>
  <si>
    <t>Saadu kandis</t>
  </si>
  <si>
    <t>(LN11)</t>
  </si>
  <si>
    <t>Jaagu eelkäija</t>
  </si>
  <si>
    <t>VK29</t>
  </si>
  <si>
    <t>Kõrtsmiku eluase Otilt Rinsi poole</t>
  </si>
  <si>
    <t>Uielu kohal!</t>
  </si>
  <si>
    <t>Simmu ja Tähvena</t>
  </si>
  <si>
    <t>Tähvena ja Juri</t>
  </si>
  <si>
    <t>(LN23?)</t>
  </si>
  <si>
    <t>(LN41)</t>
  </si>
  <si>
    <t>LN32</t>
  </si>
  <si>
    <t>LN15?</t>
  </si>
  <si>
    <t>(LN41?)</t>
  </si>
  <si>
    <t>LN41</t>
  </si>
  <si>
    <t>LN35?</t>
  </si>
  <si>
    <t>kas Linnusel?</t>
  </si>
  <si>
    <t>vt. Vanamõisa nr.3</t>
  </si>
  <si>
    <t>vt. Nurme nr.14</t>
  </si>
  <si>
    <t>Tuulegile ?!</t>
  </si>
  <si>
    <t>Nurmest!</t>
  </si>
  <si>
    <t>(LN01)?</t>
  </si>
  <si>
    <t>LN02*</t>
  </si>
  <si>
    <t>Hallia Pert</t>
  </si>
  <si>
    <t>NT12</t>
  </si>
  <si>
    <t>NT10</t>
  </si>
  <si>
    <t>NT03</t>
  </si>
  <si>
    <t>NT07</t>
  </si>
  <si>
    <t>[NT11]</t>
  </si>
  <si>
    <t>[NT02]?</t>
  </si>
  <si>
    <t>[NT05]</t>
  </si>
  <si>
    <t>NT01</t>
  </si>
  <si>
    <t>Rannaaite või Koolielu kohal!</t>
  </si>
  <si>
    <t>[NT06]?</t>
  </si>
  <si>
    <t>[NT02]</t>
  </si>
  <si>
    <t>[NT06]</t>
  </si>
  <si>
    <t>[NT10]?</t>
  </si>
  <si>
    <t>NT01,07</t>
  </si>
  <si>
    <t>NT02 ?</t>
  </si>
  <si>
    <t>AL*</t>
  </si>
  <si>
    <t>Koetze Pert</t>
  </si>
  <si>
    <t>Simmo Rein</t>
  </si>
  <si>
    <t>Karro Laur</t>
  </si>
  <si>
    <t>Karro Laure Tonnis</t>
  </si>
  <si>
    <t>Kueßa Hannuß</t>
  </si>
  <si>
    <t>Wahre Karro Laur</t>
  </si>
  <si>
    <t>Vanamõisa Simmu ?!</t>
  </si>
  <si>
    <t>nr.4 kaardil (308.2.53)</t>
  </si>
  <si>
    <t>1/4 söötis (nr.2 kaardil, s.53)</t>
  </si>
  <si>
    <t>KN*</t>
  </si>
  <si>
    <t>järglased Rootsiveres ?!</t>
  </si>
  <si>
    <t>1/2 söötis (vt. kaardil nr.5 Nautses)</t>
  </si>
  <si>
    <t>Hanno Lemet</t>
  </si>
  <si>
    <t>VM04?</t>
  </si>
  <si>
    <t>VM01,11</t>
  </si>
  <si>
    <t>VM3,10</t>
  </si>
  <si>
    <t>VM10</t>
  </si>
  <si>
    <r>
      <t xml:space="preserve">vt. </t>
    </r>
    <r>
      <rPr>
        <i/>
        <sz val="10"/>
        <rFont val="Arial"/>
        <family val="2"/>
      </rPr>
      <t>Manne Balzer</t>
    </r>
    <r>
      <rPr>
        <sz val="10"/>
        <rFont val="Arial"/>
        <family val="0"/>
      </rPr>
      <t xml:space="preserve"> Rootsiveres</t>
    </r>
  </si>
  <si>
    <t>Kolhoosiaegse lauda ja Karjala piirkonnas</t>
  </si>
  <si>
    <t>RV02</t>
  </si>
  <si>
    <t>RV12*</t>
  </si>
  <si>
    <t>1800.a nr. 17 - Muda Mihkel</t>
  </si>
  <si>
    <t>Külast Vahtna pool (1800.a nr.1)</t>
  </si>
  <si>
    <t>RV01</t>
  </si>
  <si>
    <t>1800.a nr.6 - Salu Kerstik #9893</t>
  </si>
  <si>
    <t>RV15</t>
  </si>
  <si>
    <t>RV08</t>
  </si>
  <si>
    <t>RV08*</t>
  </si>
  <si>
    <t>RV13*</t>
  </si>
  <si>
    <t>(RV13)</t>
  </si>
  <si>
    <t>RV27</t>
  </si>
  <si>
    <t>(RV27)</t>
  </si>
  <si>
    <t>RV27 ?</t>
  </si>
  <si>
    <t>RV20</t>
  </si>
  <si>
    <t>RV01,02</t>
  </si>
  <si>
    <t>RV19*</t>
  </si>
  <si>
    <t>(RV19)</t>
  </si>
  <si>
    <t>(RV18)</t>
  </si>
  <si>
    <t>vist "eeskülas" (Karjala kandis)</t>
  </si>
  <si>
    <t>ehk pärastised "põllutagused" ?</t>
  </si>
  <si>
    <t>(RV25)</t>
  </si>
  <si>
    <t>RV05*</t>
  </si>
  <si>
    <t>RV05,12</t>
  </si>
  <si>
    <t>Hilisema Veski kohal!</t>
  </si>
  <si>
    <t>Veski ja Jaagu vahel!</t>
  </si>
  <si>
    <t>RV25</t>
  </si>
  <si>
    <t>1800.a nr.16 - Muda Laur #10235</t>
  </si>
  <si>
    <t>1800.a - Villeme Mihkel #9755</t>
  </si>
  <si>
    <t>RV09*</t>
  </si>
  <si>
    <t>[RV07]</t>
  </si>
  <si>
    <t>(RV09)</t>
  </si>
  <si>
    <t>RV21</t>
  </si>
  <si>
    <t>kaks Jaagu-Laasu talu</t>
  </si>
  <si>
    <t>Niidi</t>
  </si>
  <si>
    <t>Salu-Andruse</t>
  </si>
  <si>
    <t>RV11*</t>
  </si>
  <si>
    <t>Ansu-Tõnise eelkäija</t>
  </si>
  <si>
    <t>Ansu-Jaani eelkäija</t>
  </si>
  <si>
    <t>RV18</t>
  </si>
  <si>
    <t>"Lauri all"</t>
  </si>
  <si>
    <t>RV01;02</t>
  </si>
  <si>
    <t>Wabamehe Peter</t>
  </si>
  <si>
    <t>Sea ? Kerstich</t>
  </si>
  <si>
    <t>IG24</t>
  </si>
  <si>
    <t>IG07</t>
  </si>
  <si>
    <t>(IG24?)</t>
  </si>
  <si>
    <t>IG18</t>
  </si>
  <si>
    <t>IG09</t>
  </si>
  <si>
    <t>2 maja!</t>
  </si>
  <si>
    <t>2 maja</t>
  </si>
  <si>
    <t>IG02</t>
  </si>
  <si>
    <t>(IG18)</t>
  </si>
  <si>
    <t>(IG22)</t>
  </si>
  <si>
    <t>IG13; 47; 53</t>
  </si>
  <si>
    <t>pigem pärastiste Ennu ja Peetri-Jaani kandis!</t>
  </si>
  <si>
    <t>IG12*</t>
  </si>
  <si>
    <t>hoopis Neo ja Ranna vahel!</t>
  </si>
  <si>
    <t>IG14;19</t>
  </si>
  <si>
    <t>2 maja pigem Kästiki ja Ivardi kohal</t>
  </si>
  <si>
    <t>IG21*</t>
  </si>
  <si>
    <t>kõige kirde-poolsem!</t>
  </si>
  <si>
    <t>Laasu kandis</t>
  </si>
  <si>
    <t>IG01</t>
  </si>
  <si>
    <t>arvatav Ansu-Matsi eelkäija</t>
  </si>
  <si>
    <t>kõige Rootsivere-poolsem</t>
  </si>
  <si>
    <t>päris küla keskel - järglasi ei leia!</t>
  </si>
  <si>
    <t>IG02*</t>
  </si>
  <si>
    <t>Oeldu ja Neo kandis</t>
  </si>
  <si>
    <t>Jaagutoa kandis</t>
  </si>
  <si>
    <t>26 ?</t>
  </si>
  <si>
    <t>IG22;40</t>
  </si>
  <si>
    <t>IG13;47</t>
  </si>
  <si>
    <t>(IG47)</t>
  </si>
  <si>
    <t>IG53*</t>
  </si>
  <si>
    <t>IG21;38</t>
  </si>
  <si>
    <t>IG02;07</t>
  </si>
  <si>
    <t>IG01;46</t>
  </si>
  <si>
    <t>(IG01?)</t>
  </si>
  <si>
    <t>IG21,38</t>
  </si>
  <si>
    <t>IG**</t>
  </si>
  <si>
    <t>IG19</t>
  </si>
  <si>
    <t>IG35;47</t>
  </si>
  <si>
    <t>IG46</t>
  </si>
  <si>
    <t>(IG26?)</t>
  </si>
  <si>
    <t>IG38;19</t>
  </si>
  <si>
    <t>IG15</t>
  </si>
  <si>
    <t>IG14;15</t>
  </si>
  <si>
    <t>IG35</t>
  </si>
  <si>
    <t>IG08;26</t>
  </si>
  <si>
    <t>(IG46)</t>
  </si>
  <si>
    <r>
      <t xml:space="preserve">adrarevisjonides </t>
    </r>
    <r>
      <rPr>
        <i/>
        <sz val="10"/>
        <rFont val="Arial"/>
        <family val="2"/>
      </rPr>
      <t xml:space="preserve">Mere Laas </t>
    </r>
    <r>
      <rPr>
        <sz val="10"/>
        <rFont val="Arial"/>
        <family val="2"/>
      </rPr>
      <t>?!</t>
    </r>
  </si>
  <si>
    <t>IG08</t>
  </si>
  <si>
    <t>IG46 ?</t>
  </si>
  <si>
    <t>Tähve ilmub 1750</t>
  </si>
  <si>
    <t>VL14;15</t>
  </si>
  <si>
    <t>VL01;02</t>
  </si>
  <si>
    <t>(VL10)</t>
  </si>
  <si>
    <t>(VL08)</t>
  </si>
  <si>
    <r>
      <t>vist Võllast Tustile asunud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Kerdi</t>
    </r>
  </si>
  <si>
    <t>Tustil või Raegmas?</t>
  </si>
  <si>
    <r>
      <t xml:space="preserve">vt, </t>
    </r>
    <r>
      <rPr>
        <i/>
        <sz val="10"/>
        <rFont val="Arial"/>
        <family val="2"/>
      </rPr>
      <t>Keppe Niggo</t>
    </r>
    <r>
      <rPr>
        <sz val="10"/>
        <rFont val="Arial"/>
        <family val="0"/>
      </rPr>
      <t xml:space="preserve"> 1645.a Võllas!</t>
    </r>
  </si>
  <si>
    <t>VL02</t>
  </si>
  <si>
    <t>Kehlemy Tonnis ?</t>
  </si>
  <si>
    <t>Pigem Andruse kohal</t>
  </si>
  <si>
    <t>Juri kohal</t>
  </si>
  <si>
    <t>Matsi ja Juri vahel</t>
  </si>
  <si>
    <t>ON02;03</t>
  </si>
  <si>
    <t>ON01</t>
  </si>
  <si>
    <t>ON04?</t>
  </si>
  <si>
    <t>(ON05)</t>
  </si>
  <si>
    <t>Perkum Laur</t>
  </si>
  <si>
    <t>(SN17)</t>
  </si>
  <si>
    <t>(ML20)</t>
  </si>
  <si>
    <t>K(?)epse Michell</t>
  </si>
  <si>
    <t>kõige lõunapoolsem (kadus)</t>
  </si>
  <si>
    <t>(ML16)</t>
  </si>
  <si>
    <t>(ML05)</t>
  </si>
  <si>
    <t>(ML19)</t>
  </si>
  <si>
    <t>(ML09)</t>
  </si>
  <si>
    <t>(ML08)</t>
  </si>
  <si>
    <t>(LM05)</t>
  </si>
  <si>
    <t>(KM19)</t>
  </si>
  <si>
    <t>(KM16)</t>
  </si>
  <si>
    <t xml:space="preserve">Suure-Värava ja Kopli-Andruse </t>
  </si>
  <si>
    <t>Mäe-Pärdi</t>
  </si>
  <si>
    <t>Mäe-Tooma eelkäija Maie kandis</t>
  </si>
  <si>
    <t>KM20</t>
  </si>
  <si>
    <t>(KM03)</t>
  </si>
  <si>
    <t>Jaagu "eelkäijad" Kohi kandis</t>
  </si>
  <si>
    <t>Jaagust põhja pool</t>
  </si>
  <si>
    <t>Jaagu kohal</t>
  </si>
  <si>
    <t>Jaagu ja Koosi vahel</t>
  </si>
  <si>
    <t>Koosi</t>
  </si>
  <si>
    <t>Ennu kohal</t>
  </si>
  <si>
    <t>puudub kaardil!</t>
  </si>
  <si>
    <t>NB! Külasema loodepoolseim talu</t>
  </si>
  <si>
    <t>(KM13)</t>
  </si>
  <si>
    <t>PT20</t>
  </si>
  <si>
    <t>MS17</t>
  </si>
  <si>
    <t>(MS02)</t>
  </si>
  <si>
    <t>Kas Rootsi või Mihkli-Aadu?!</t>
  </si>
  <si>
    <t>NM04</t>
  </si>
  <si>
    <t>kadus!</t>
  </si>
  <si>
    <t>Sõo</t>
  </si>
  <si>
    <t>NM13?</t>
  </si>
  <si>
    <r>
      <t xml:space="preserve">Võimalikus Ansu eelkäijad - 1698 </t>
    </r>
    <r>
      <rPr>
        <i/>
        <sz val="8"/>
        <rFont val="Arial"/>
        <family val="2"/>
      </rPr>
      <t xml:space="preserve">Hindo Jahn </t>
    </r>
    <r>
      <rPr>
        <sz val="8"/>
        <rFont val="Arial"/>
        <family val="2"/>
      </rPr>
      <t>ja</t>
    </r>
    <r>
      <rPr>
        <i/>
        <sz val="8"/>
        <rFont val="Arial"/>
        <family val="2"/>
      </rPr>
      <t xml:space="preserve"> Hindo Thomas </t>
    </r>
    <r>
      <rPr>
        <sz val="8"/>
        <rFont val="Arial"/>
        <family val="2"/>
      </rPr>
      <t>(Uietalu naabrid)</t>
    </r>
  </si>
  <si>
    <t>NM01*</t>
  </si>
  <si>
    <t>Pauli Juri võis olla Laasu eelkäija!</t>
  </si>
  <si>
    <t>NM22*</t>
  </si>
  <si>
    <t>NM29</t>
  </si>
  <si>
    <t>(NM08?)</t>
  </si>
  <si>
    <t>PM01</t>
  </si>
  <si>
    <t>PM01,02</t>
  </si>
  <si>
    <t>Clase Mart</t>
  </si>
  <si>
    <t>Clase Jürgen</t>
  </si>
  <si>
    <t>Panga Laeß</t>
  </si>
  <si>
    <t>Panga Matz</t>
  </si>
  <si>
    <t>TP07</t>
  </si>
  <si>
    <t>(TP04?)</t>
  </si>
  <si>
    <t>(TP16)</t>
  </si>
  <si>
    <r>
      <t xml:space="preserve">NB! pärast katku </t>
    </r>
    <r>
      <rPr>
        <i/>
        <sz val="10"/>
        <rFont val="Arial"/>
        <family val="2"/>
      </rPr>
      <t>Panga-Lauri</t>
    </r>
  </si>
  <si>
    <t>Võib-olla peale katku Tup. Saare?</t>
  </si>
  <si>
    <t>TP11</t>
  </si>
  <si>
    <t>(TP29)</t>
  </si>
  <si>
    <t>TP29</t>
  </si>
  <si>
    <t>TP30</t>
  </si>
  <si>
    <t>RG06</t>
  </si>
  <si>
    <t>RG01</t>
  </si>
  <si>
    <t>Matsi ja Laasu eelkäija</t>
  </si>
  <si>
    <t>T91</t>
  </si>
  <si>
    <t>T92</t>
  </si>
  <si>
    <t>T94</t>
  </si>
  <si>
    <t>T93</t>
  </si>
  <si>
    <t>LL</t>
  </si>
  <si>
    <t>LL01</t>
  </si>
  <si>
    <t>LL02</t>
  </si>
  <si>
    <t>Harivad 1,5 adramaad</t>
  </si>
  <si>
    <t>VH07</t>
  </si>
  <si>
    <t>KS01</t>
  </si>
  <si>
    <t>KS02</t>
  </si>
  <si>
    <t>KS03</t>
  </si>
  <si>
    <t>KS05</t>
  </si>
  <si>
    <t>Vt. 1674 Vahtrastes!</t>
  </si>
  <si>
    <t>LV02</t>
  </si>
  <si>
    <t>LV04</t>
  </si>
  <si>
    <t>LV06</t>
  </si>
  <si>
    <t>(LP16)</t>
  </si>
  <si>
    <t>Güldenstubbe protokollis ei esine!</t>
  </si>
  <si>
    <t>Sohmre Tönnis</t>
  </si>
  <si>
    <t>KG07</t>
  </si>
  <si>
    <t>KG02,10</t>
  </si>
  <si>
    <t>KG08</t>
  </si>
  <si>
    <t>Werripe Michel</t>
  </si>
  <si>
    <t>KG16*</t>
  </si>
  <si>
    <t>KG12</t>
  </si>
  <si>
    <t>Keinaste Laas</t>
  </si>
  <si>
    <t>NB! kõige põhjapoolsem talu!</t>
  </si>
  <si>
    <t>Nigri Peter</t>
  </si>
  <si>
    <t>Sommare Jahne Tönnis</t>
  </si>
  <si>
    <t>KG20</t>
  </si>
  <si>
    <t>(KG16)</t>
  </si>
  <si>
    <t>Keynaste Laaß</t>
  </si>
  <si>
    <t>Runne Thomas</t>
  </si>
  <si>
    <t>KG07,08</t>
  </si>
  <si>
    <t>KG03.07</t>
  </si>
  <si>
    <r>
      <t xml:space="preserve">KG16* </t>
    </r>
    <r>
      <rPr>
        <sz val="10"/>
        <color indexed="10"/>
        <rFont val="Arial"/>
        <family val="2"/>
      </rPr>
      <t>!</t>
    </r>
  </si>
  <si>
    <r>
      <t xml:space="preserve">KG03* </t>
    </r>
    <r>
      <rPr>
        <b/>
        <sz val="10"/>
        <color indexed="10"/>
        <rFont val="Arial"/>
        <family val="2"/>
      </rPr>
      <t>!</t>
    </r>
  </si>
  <si>
    <t>Võimalik, et numbrid Käspriga vahetuses!</t>
  </si>
  <si>
    <t>Pärastise Laasu kohal</t>
  </si>
  <si>
    <r>
      <t xml:space="preserve">Pigem hilise </t>
    </r>
    <r>
      <rPr>
        <b/>
        <sz val="10"/>
        <rFont val="Arial"/>
        <family val="2"/>
      </rPr>
      <t xml:space="preserve">Pärdi </t>
    </r>
    <r>
      <rPr>
        <sz val="10"/>
        <rFont val="Arial"/>
        <family val="2"/>
      </rPr>
      <t>kohal</t>
    </r>
  </si>
  <si>
    <t>Enam-vähem Tõnise kohal</t>
  </si>
  <si>
    <t>Kolm talu külavahel (pärastise Ansu ja Tooma vahel) tihedalt koos!</t>
  </si>
  <si>
    <t>KG12*</t>
  </si>
  <si>
    <t>KG20*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</si>
</sst>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textRotation="9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/>
    </xf>
    <xf numFmtId="0" fontId="8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textRotation="90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1"/>
  <sheetViews>
    <sheetView workbookViewId="0" topLeftCell="A1">
      <pane ySplit="2" topLeftCell="BM326" activePane="bottomLeft" state="frozen"/>
      <selection pane="topLeft" activeCell="A1" sqref="A1"/>
      <selection pane="bottomLeft" activeCell="A344" sqref="A344"/>
    </sheetView>
  </sheetViews>
  <sheetFormatPr defaultColWidth="9.140625" defaultRowHeight="12.75"/>
  <cols>
    <col min="1" max="1" width="8.140625" style="0" customWidth="1"/>
    <col min="2" max="2" width="4.00390625" style="0" customWidth="1"/>
    <col min="3" max="3" width="4.57421875" style="1" customWidth="1"/>
    <col min="4" max="4" width="23.28125" style="0" customWidth="1"/>
    <col min="5" max="15" width="3.7109375" style="0" customWidth="1"/>
    <col min="16" max="16" width="27.140625" style="0" customWidth="1"/>
  </cols>
  <sheetData>
    <row r="1" spans="1:16" ht="15" customHeight="1">
      <c r="A1" s="63" t="s">
        <v>426</v>
      </c>
      <c r="B1" s="65" t="s">
        <v>427</v>
      </c>
      <c r="C1" s="80" t="s">
        <v>428</v>
      </c>
      <c r="D1" s="63" t="s">
        <v>439</v>
      </c>
      <c r="E1" s="81" t="s">
        <v>435</v>
      </c>
      <c r="F1" s="81"/>
      <c r="G1" s="80" t="s">
        <v>434</v>
      </c>
      <c r="H1" s="81" t="s">
        <v>429</v>
      </c>
      <c r="I1" s="81"/>
      <c r="J1" s="81" t="s">
        <v>430</v>
      </c>
      <c r="K1" s="81"/>
      <c r="L1" s="81" t="s">
        <v>431</v>
      </c>
      <c r="M1" s="81"/>
      <c r="N1" s="82" t="s">
        <v>436</v>
      </c>
      <c r="O1" s="82" t="s">
        <v>437</v>
      </c>
      <c r="P1" s="63" t="s">
        <v>12</v>
      </c>
    </row>
    <row r="2" spans="1:16" ht="21" customHeight="1">
      <c r="A2" s="63"/>
      <c r="B2" s="65"/>
      <c r="C2" s="80"/>
      <c r="D2" s="63"/>
      <c r="E2" s="26" t="s">
        <v>494</v>
      </c>
      <c r="F2" s="26" t="s">
        <v>495</v>
      </c>
      <c r="G2" s="80"/>
      <c r="H2" s="13" t="s">
        <v>432</v>
      </c>
      <c r="I2" s="13" t="s">
        <v>433</v>
      </c>
      <c r="J2" s="13" t="s">
        <v>432</v>
      </c>
      <c r="K2" s="13" t="s">
        <v>433</v>
      </c>
      <c r="L2" s="13" t="s">
        <v>432</v>
      </c>
      <c r="M2" s="13" t="s">
        <v>433</v>
      </c>
      <c r="N2" s="82"/>
      <c r="O2" s="82"/>
      <c r="P2" s="63"/>
    </row>
    <row r="3" spans="1:16" ht="18" customHeight="1">
      <c r="A3" s="14"/>
      <c r="B3" s="14"/>
      <c r="C3" s="19"/>
      <c r="D3" s="16" t="s">
        <v>438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ht="18.75" customHeight="1">
      <c r="D4" s="18" t="s">
        <v>452</v>
      </c>
    </row>
    <row r="5" spans="1:15" ht="12.75">
      <c r="A5" t="s">
        <v>820</v>
      </c>
      <c r="B5">
        <v>1</v>
      </c>
      <c r="C5" s="1">
        <v>1</v>
      </c>
      <c r="D5" t="s">
        <v>441</v>
      </c>
      <c r="E5" s="1">
        <v>1</v>
      </c>
      <c r="F5" s="1">
        <v>23</v>
      </c>
      <c r="G5" s="1">
        <v>1</v>
      </c>
      <c r="H5" s="1">
        <v>6</v>
      </c>
      <c r="I5" s="1"/>
      <c r="J5" s="1">
        <v>5</v>
      </c>
      <c r="K5" s="1"/>
      <c r="L5" s="1">
        <v>5</v>
      </c>
      <c r="M5" s="1"/>
      <c r="N5" s="1">
        <v>1</v>
      </c>
      <c r="O5" s="1">
        <v>5</v>
      </c>
    </row>
    <row r="6" spans="1:15" ht="12.75">
      <c r="A6" t="s">
        <v>819</v>
      </c>
      <c r="B6">
        <v>2</v>
      </c>
      <c r="C6" s="1">
        <v>1</v>
      </c>
      <c r="D6" t="s">
        <v>440</v>
      </c>
      <c r="E6" s="1">
        <v>1</v>
      </c>
      <c r="F6" s="1">
        <v>23</v>
      </c>
      <c r="G6" s="1">
        <v>1</v>
      </c>
      <c r="H6" s="1">
        <v>6</v>
      </c>
      <c r="I6" s="1"/>
      <c r="J6" s="1">
        <v>5</v>
      </c>
      <c r="K6" s="1"/>
      <c r="L6" s="1">
        <v>5</v>
      </c>
      <c r="M6" s="1"/>
      <c r="N6" s="1">
        <v>1</v>
      </c>
      <c r="O6" s="1">
        <v>5</v>
      </c>
    </row>
    <row r="7" spans="1:15" ht="12.75">
      <c r="A7" t="s">
        <v>792</v>
      </c>
      <c r="B7">
        <v>3</v>
      </c>
      <c r="C7" s="1">
        <v>1</v>
      </c>
      <c r="D7" t="s">
        <v>788</v>
      </c>
      <c r="E7" s="1">
        <v>1</v>
      </c>
      <c r="F7" s="1">
        <v>23</v>
      </c>
      <c r="G7" s="1">
        <v>1</v>
      </c>
      <c r="H7" s="1">
        <v>6</v>
      </c>
      <c r="I7" s="1"/>
      <c r="J7" s="1">
        <v>5</v>
      </c>
      <c r="K7" s="1"/>
      <c r="L7" s="1">
        <v>5</v>
      </c>
      <c r="M7" s="1"/>
      <c r="N7" s="1">
        <v>1</v>
      </c>
      <c r="O7" s="1">
        <v>5</v>
      </c>
    </row>
    <row r="8" spans="1:15" ht="12.75">
      <c r="A8" t="s">
        <v>790</v>
      </c>
      <c r="B8">
        <v>4</v>
      </c>
      <c r="C8" s="1">
        <v>1</v>
      </c>
      <c r="D8" t="s">
        <v>853</v>
      </c>
      <c r="E8" s="1">
        <v>1</v>
      </c>
      <c r="F8" s="1">
        <v>23</v>
      </c>
      <c r="G8" s="1">
        <v>1</v>
      </c>
      <c r="H8" s="1">
        <v>6</v>
      </c>
      <c r="I8" s="1"/>
      <c r="J8" s="1">
        <v>5</v>
      </c>
      <c r="K8" s="1"/>
      <c r="L8" s="1">
        <v>5</v>
      </c>
      <c r="M8" s="1"/>
      <c r="N8" s="1">
        <v>1</v>
      </c>
      <c r="O8" s="1">
        <v>5</v>
      </c>
    </row>
    <row r="9" spans="1:15" ht="12.75">
      <c r="A9" t="s">
        <v>793</v>
      </c>
      <c r="B9">
        <v>5</v>
      </c>
      <c r="C9" s="1">
        <v>1</v>
      </c>
      <c r="D9" t="s">
        <v>789</v>
      </c>
      <c r="E9" s="1">
        <v>1</v>
      </c>
      <c r="F9" s="1">
        <v>23</v>
      </c>
      <c r="G9" s="1">
        <v>1</v>
      </c>
      <c r="H9" s="1">
        <v>6</v>
      </c>
      <c r="I9" s="1"/>
      <c r="J9" s="1">
        <v>5</v>
      </c>
      <c r="K9" s="1"/>
      <c r="L9" s="1">
        <v>5</v>
      </c>
      <c r="M9" s="1"/>
      <c r="N9" s="1">
        <v>1</v>
      </c>
      <c r="O9" s="1">
        <v>5</v>
      </c>
    </row>
    <row r="10" spans="4:15" ht="18" customHeight="1">
      <c r="D10" s="18" t="s">
        <v>451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t="s">
        <v>1436</v>
      </c>
      <c r="B11">
        <v>1</v>
      </c>
      <c r="C11" s="1">
        <v>1</v>
      </c>
      <c r="D11" t="s">
        <v>442</v>
      </c>
      <c r="E11" s="1">
        <v>1</v>
      </c>
      <c r="F11" s="1">
        <v>23</v>
      </c>
      <c r="G11" s="1">
        <v>1</v>
      </c>
      <c r="H11" s="1">
        <v>6</v>
      </c>
      <c r="I11" s="1"/>
      <c r="J11" s="1">
        <v>5</v>
      </c>
      <c r="K11" s="1"/>
      <c r="L11" s="1">
        <v>5</v>
      </c>
      <c r="M11" s="1"/>
      <c r="N11" s="1">
        <v>1</v>
      </c>
      <c r="O11" s="1">
        <v>5</v>
      </c>
    </row>
    <row r="12" spans="1:15" ht="12.75">
      <c r="A12" t="s">
        <v>1418</v>
      </c>
      <c r="B12">
        <v>2</v>
      </c>
      <c r="C12" s="1">
        <v>1</v>
      </c>
      <c r="D12" t="s">
        <v>443</v>
      </c>
      <c r="E12" s="1">
        <v>1</v>
      </c>
      <c r="F12" s="1">
        <v>23</v>
      </c>
      <c r="G12" s="1">
        <v>1</v>
      </c>
      <c r="H12" s="1">
        <v>6</v>
      </c>
      <c r="I12" s="1"/>
      <c r="J12" s="1">
        <v>5</v>
      </c>
      <c r="K12" s="1"/>
      <c r="L12" s="1">
        <v>5</v>
      </c>
      <c r="M12" s="1"/>
      <c r="N12" s="1">
        <v>1</v>
      </c>
      <c r="O12" s="1">
        <v>5</v>
      </c>
    </row>
    <row r="13" spans="1:16" ht="12.75">
      <c r="A13" t="s">
        <v>1418</v>
      </c>
      <c r="B13" s="68">
        <v>3</v>
      </c>
      <c r="C13" s="63">
        <v>1</v>
      </c>
      <c r="D13" t="s">
        <v>444</v>
      </c>
      <c r="E13" s="63">
        <v>1</v>
      </c>
      <c r="F13" s="63">
        <v>23</v>
      </c>
      <c r="G13" s="63">
        <v>1</v>
      </c>
      <c r="H13" s="63">
        <v>6</v>
      </c>
      <c r="I13" s="63"/>
      <c r="J13" s="63">
        <v>5</v>
      </c>
      <c r="K13" s="63"/>
      <c r="L13" s="63">
        <v>5</v>
      </c>
      <c r="M13" s="63"/>
      <c r="N13" s="63">
        <v>1</v>
      </c>
      <c r="O13" s="63">
        <v>5</v>
      </c>
      <c r="P13" s="62" t="s">
        <v>456</v>
      </c>
    </row>
    <row r="14" spans="1:16" ht="12.75">
      <c r="A14" t="s">
        <v>1418</v>
      </c>
      <c r="B14" s="68"/>
      <c r="C14" s="63"/>
      <c r="D14" t="s">
        <v>445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2"/>
    </row>
    <row r="15" spans="1:15" ht="12.75">
      <c r="A15" t="s">
        <v>1418</v>
      </c>
      <c r="B15" s="68">
        <v>4</v>
      </c>
      <c r="C15" s="63">
        <v>1</v>
      </c>
      <c r="D15" t="s">
        <v>448</v>
      </c>
      <c r="E15" s="63">
        <v>1</v>
      </c>
      <c r="F15" s="63">
        <v>23</v>
      </c>
      <c r="G15" s="63">
        <v>1</v>
      </c>
      <c r="H15" s="63">
        <v>6</v>
      </c>
      <c r="I15" s="63"/>
      <c r="J15" s="63">
        <v>5</v>
      </c>
      <c r="K15" s="63"/>
      <c r="L15" s="63">
        <v>5</v>
      </c>
      <c r="M15" s="63"/>
      <c r="N15" s="63">
        <v>1</v>
      </c>
      <c r="O15" s="63">
        <v>5</v>
      </c>
    </row>
    <row r="16" spans="1:15" ht="12.75">
      <c r="A16" t="s">
        <v>1437</v>
      </c>
      <c r="B16" s="68"/>
      <c r="C16" s="63"/>
      <c r="D16" t="s">
        <v>449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1:15" ht="12.75">
      <c r="A17" t="s">
        <v>1418</v>
      </c>
      <c r="B17" s="68">
        <v>5</v>
      </c>
      <c r="C17" s="63">
        <v>1</v>
      </c>
      <c r="D17" t="s">
        <v>446</v>
      </c>
      <c r="E17" s="63">
        <v>1</v>
      </c>
      <c r="F17" s="63">
        <v>23</v>
      </c>
      <c r="G17" s="63">
        <v>1</v>
      </c>
      <c r="H17" s="63">
        <v>6</v>
      </c>
      <c r="I17" s="63"/>
      <c r="J17" s="63">
        <v>5</v>
      </c>
      <c r="K17" s="63"/>
      <c r="L17" s="63">
        <v>5</v>
      </c>
      <c r="M17" s="63"/>
      <c r="N17" s="63">
        <v>1</v>
      </c>
      <c r="O17" s="63">
        <v>5</v>
      </c>
    </row>
    <row r="18" spans="1:15" ht="12.75">
      <c r="A18" t="s">
        <v>1418</v>
      </c>
      <c r="B18" s="68"/>
      <c r="C18" s="63"/>
      <c r="D18" t="s">
        <v>447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spans="2:15" ht="12.75">
      <c r="B19" s="20"/>
      <c r="C19" s="13"/>
      <c r="D19" s="23" t="s">
        <v>78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2.75">
      <c r="A20" s="63" t="s">
        <v>833</v>
      </c>
      <c r="B20" s="20"/>
      <c r="C20" s="13"/>
      <c r="D20" t="s">
        <v>455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2.75">
      <c r="A21" s="63"/>
      <c r="B21" s="20"/>
      <c r="C21" s="13"/>
      <c r="D21" s="24" t="s">
        <v>267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4:15" ht="18" customHeight="1">
      <c r="D22" s="18" t="s">
        <v>450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t="s">
        <v>1787</v>
      </c>
      <c r="B23">
        <v>1</v>
      </c>
      <c r="C23" s="1">
        <v>1</v>
      </c>
      <c r="D23" t="s">
        <v>453</v>
      </c>
      <c r="E23" s="1">
        <v>1</v>
      </c>
      <c r="F23" s="1">
        <v>23</v>
      </c>
      <c r="G23" s="1">
        <v>1</v>
      </c>
      <c r="H23" s="1">
        <v>6</v>
      </c>
      <c r="I23" s="1"/>
      <c r="J23" s="1">
        <v>5</v>
      </c>
      <c r="K23" s="1"/>
      <c r="L23" s="1">
        <v>5</v>
      </c>
      <c r="M23" s="1"/>
      <c r="N23" s="1">
        <v>1</v>
      </c>
      <c r="O23" s="1">
        <v>5</v>
      </c>
    </row>
    <row r="24" spans="1:15" ht="12.75">
      <c r="A24" t="s">
        <v>836</v>
      </c>
      <c r="B24">
        <v>2</v>
      </c>
      <c r="C24" s="1">
        <v>1</v>
      </c>
      <c r="D24" t="s">
        <v>454</v>
      </c>
      <c r="E24" s="1">
        <v>1</v>
      </c>
      <c r="F24" s="1">
        <v>23</v>
      </c>
      <c r="G24" s="1">
        <v>1</v>
      </c>
      <c r="H24" s="1">
        <v>6</v>
      </c>
      <c r="I24" s="1"/>
      <c r="J24" s="1">
        <v>5</v>
      </c>
      <c r="K24" s="1"/>
      <c r="L24" s="1">
        <v>5</v>
      </c>
      <c r="M24" s="1"/>
      <c r="N24" s="1">
        <v>1</v>
      </c>
      <c r="O24" s="1">
        <v>5</v>
      </c>
    </row>
    <row r="25" spans="1:15" ht="12.75">
      <c r="A25" t="s">
        <v>837</v>
      </c>
      <c r="D25" s="22" t="s">
        <v>457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4:15" ht="18.75" customHeight="1">
      <c r="D26" s="18" t="s">
        <v>458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t="s">
        <v>473</v>
      </c>
      <c r="B27">
        <v>1</v>
      </c>
      <c r="C27" s="1">
        <v>1</v>
      </c>
      <c r="D27" t="s">
        <v>459</v>
      </c>
      <c r="E27" s="1">
        <v>1</v>
      </c>
      <c r="F27" s="1">
        <v>23</v>
      </c>
      <c r="G27" s="1">
        <v>1</v>
      </c>
      <c r="H27" s="1">
        <v>6</v>
      </c>
      <c r="I27" s="1"/>
      <c r="J27" s="1">
        <v>5</v>
      </c>
      <c r="K27" s="1"/>
      <c r="L27" s="1">
        <v>5</v>
      </c>
      <c r="M27" s="1"/>
      <c r="N27" s="1">
        <v>1</v>
      </c>
      <c r="O27" s="1">
        <v>5</v>
      </c>
    </row>
    <row r="28" spans="1:15" ht="12.75">
      <c r="A28" t="s">
        <v>472</v>
      </c>
      <c r="B28">
        <v>2</v>
      </c>
      <c r="C28" s="1">
        <v>1</v>
      </c>
      <c r="D28" t="s">
        <v>460</v>
      </c>
      <c r="E28" s="1">
        <v>1</v>
      </c>
      <c r="F28" s="1">
        <v>23</v>
      </c>
      <c r="G28" s="1">
        <v>1</v>
      </c>
      <c r="H28" s="1">
        <v>6</v>
      </c>
      <c r="I28" s="1"/>
      <c r="J28" s="1">
        <v>5</v>
      </c>
      <c r="K28" s="1"/>
      <c r="L28" s="1">
        <v>5</v>
      </c>
      <c r="M28" s="1"/>
      <c r="N28" s="1">
        <v>1</v>
      </c>
      <c r="O28" s="1">
        <v>5</v>
      </c>
    </row>
    <row r="29" spans="1:15" ht="12.75">
      <c r="A29" t="s">
        <v>1796</v>
      </c>
      <c r="B29">
        <v>3</v>
      </c>
      <c r="C29" s="1">
        <v>2</v>
      </c>
      <c r="D29" t="s">
        <v>461</v>
      </c>
      <c r="E29" s="1">
        <v>3</v>
      </c>
      <c r="F29" s="1">
        <v>10</v>
      </c>
      <c r="G29" s="1">
        <v>2</v>
      </c>
      <c r="H29" s="1">
        <v>11</v>
      </c>
      <c r="I29" s="1"/>
      <c r="J29" s="1">
        <v>10</v>
      </c>
      <c r="K29" s="1"/>
      <c r="L29" s="1">
        <v>10</v>
      </c>
      <c r="M29" s="1"/>
      <c r="N29" s="1">
        <v>2</v>
      </c>
      <c r="O29" s="1">
        <v>10</v>
      </c>
    </row>
    <row r="30" spans="1:15" ht="12.75">
      <c r="A30" t="s">
        <v>1798</v>
      </c>
      <c r="B30">
        <v>4</v>
      </c>
      <c r="C30" s="1">
        <v>1</v>
      </c>
      <c r="D30" t="s">
        <v>462</v>
      </c>
      <c r="E30" s="1">
        <v>1</v>
      </c>
      <c r="F30" s="1">
        <v>23</v>
      </c>
      <c r="G30" s="1">
        <v>1</v>
      </c>
      <c r="H30" s="1">
        <v>6</v>
      </c>
      <c r="I30" s="1"/>
      <c r="J30" s="1">
        <v>5</v>
      </c>
      <c r="K30" s="1"/>
      <c r="L30" s="1">
        <v>5</v>
      </c>
      <c r="M30" s="1"/>
      <c r="N30" s="1">
        <v>1</v>
      </c>
      <c r="O30" s="1">
        <v>5</v>
      </c>
    </row>
    <row r="31" spans="1:15" ht="12.75">
      <c r="A31" t="s">
        <v>475</v>
      </c>
      <c r="B31">
        <v>5</v>
      </c>
      <c r="C31" s="1">
        <v>1</v>
      </c>
      <c r="D31" t="s">
        <v>463</v>
      </c>
      <c r="E31" s="1">
        <v>1</v>
      </c>
      <c r="F31" s="1">
        <v>23</v>
      </c>
      <c r="G31" s="1">
        <v>1</v>
      </c>
      <c r="H31" s="1">
        <v>6</v>
      </c>
      <c r="I31" s="1"/>
      <c r="J31" s="1">
        <v>5</v>
      </c>
      <c r="K31" s="1"/>
      <c r="L31" s="1">
        <v>5</v>
      </c>
      <c r="M31" s="1"/>
      <c r="N31" s="1">
        <v>1</v>
      </c>
      <c r="O31" s="1">
        <v>5</v>
      </c>
    </row>
    <row r="32" spans="1:16" ht="12.75">
      <c r="A32" t="s">
        <v>474</v>
      </c>
      <c r="D32" s="22" t="s">
        <v>476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t="s">
        <v>1793</v>
      </c>
    </row>
    <row r="33" spans="4:15" ht="12.75">
      <c r="D33" s="23" t="s">
        <v>78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63" t="s">
        <v>469</v>
      </c>
      <c r="D34" t="s">
        <v>464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63"/>
      <c r="D35" t="s">
        <v>465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63"/>
      <c r="D36" t="s">
        <v>466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t="s">
        <v>1794</v>
      </c>
      <c r="D37" t="s">
        <v>467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4:15" ht="18" customHeight="1">
      <c r="D38" s="18" t="s">
        <v>468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t="s">
        <v>1729</v>
      </c>
      <c r="B39">
        <v>1</v>
      </c>
      <c r="C39" s="1">
        <v>1</v>
      </c>
      <c r="D39" t="s">
        <v>477</v>
      </c>
      <c r="E39" s="1">
        <v>1</v>
      </c>
      <c r="F39" s="1">
        <v>23</v>
      </c>
      <c r="G39" s="1">
        <v>1</v>
      </c>
      <c r="H39" s="1">
        <v>6</v>
      </c>
      <c r="I39" s="1"/>
      <c r="J39" s="1">
        <v>5</v>
      </c>
      <c r="K39" s="1"/>
      <c r="L39" s="1">
        <v>5</v>
      </c>
      <c r="M39" s="1"/>
      <c r="N39" s="1">
        <v>1</v>
      </c>
      <c r="O39" s="1">
        <v>5</v>
      </c>
    </row>
    <row r="40" spans="1:15" ht="12.75">
      <c r="A40" t="s">
        <v>1701</v>
      </c>
      <c r="B40">
        <v>2</v>
      </c>
      <c r="C40" s="1">
        <f>1+1/2</f>
        <v>1.5</v>
      </c>
      <c r="D40" t="s">
        <v>478</v>
      </c>
      <c r="E40" s="1">
        <v>2</v>
      </c>
      <c r="F40" s="1"/>
      <c r="G40" s="1">
        <v>1.5</v>
      </c>
      <c r="H40" s="1">
        <v>9</v>
      </c>
      <c r="I40" s="1"/>
      <c r="J40" s="1">
        <v>7</v>
      </c>
      <c r="K40" s="1">
        <v>3</v>
      </c>
      <c r="L40" s="1">
        <v>7</v>
      </c>
      <c r="M40" s="1">
        <v>3</v>
      </c>
      <c r="N40" s="1">
        <v>1.5</v>
      </c>
      <c r="O40" s="1">
        <v>7</v>
      </c>
    </row>
    <row r="41" spans="1:16" ht="12.75">
      <c r="A41" t="s">
        <v>1702</v>
      </c>
      <c r="B41">
        <v>3</v>
      </c>
      <c r="C41" s="1">
        <v>1</v>
      </c>
      <c r="D41" t="s">
        <v>479</v>
      </c>
      <c r="E41" s="1">
        <v>1</v>
      </c>
      <c r="F41" s="1">
        <v>23</v>
      </c>
      <c r="G41" s="1">
        <v>1</v>
      </c>
      <c r="H41" s="1">
        <v>6</v>
      </c>
      <c r="I41" s="1"/>
      <c r="J41" s="1">
        <v>5</v>
      </c>
      <c r="K41" s="1"/>
      <c r="L41" s="1">
        <v>5</v>
      </c>
      <c r="M41" s="1"/>
      <c r="N41" s="1">
        <v>1</v>
      </c>
      <c r="O41" s="1">
        <v>5</v>
      </c>
      <c r="P41" t="s">
        <v>483</v>
      </c>
    </row>
    <row r="42" spans="1:16" ht="12.75">
      <c r="A42" s="1" t="s">
        <v>823</v>
      </c>
      <c r="B42">
        <v>4</v>
      </c>
      <c r="C42" s="1">
        <v>1</v>
      </c>
      <c r="D42" t="s">
        <v>480</v>
      </c>
      <c r="E42" s="1">
        <v>1</v>
      </c>
      <c r="F42" s="1">
        <v>23</v>
      </c>
      <c r="G42" s="1">
        <v>1</v>
      </c>
      <c r="H42" s="1">
        <v>6</v>
      </c>
      <c r="I42" s="1"/>
      <c r="J42" s="1">
        <v>5</v>
      </c>
      <c r="K42" s="1"/>
      <c r="L42" s="1">
        <v>5</v>
      </c>
      <c r="M42" s="1"/>
      <c r="N42" s="1">
        <v>1</v>
      </c>
      <c r="O42" s="1">
        <v>5</v>
      </c>
      <c r="P42" t="s">
        <v>483</v>
      </c>
    </row>
    <row r="43" spans="1:15" ht="12.75">
      <c r="A43" t="s">
        <v>1725</v>
      </c>
      <c r="B43">
        <v>5</v>
      </c>
      <c r="C43" s="1">
        <v>1</v>
      </c>
      <c r="D43" t="s">
        <v>799</v>
      </c>
      <c r="E43" s="1">
        <v>1</v>
      </c>
      <c r="F43" s="1">
        <v>23</v>
      </c>
      <c r="G43" s="1">
        <v>1</v>
      </c>
      <c r="H43" s="1">
        <v>6</v>
      </c>
      <c r="I43" s="1"/>
      <c r="J43" s="1">
        <v>5</v>
      </c>
      <c r="K43" s="1"/>
      <c r="L43" s="1">
        <v>5</v>
      </c>
      <c r="M43" s="1"/>
      <c r="N43" s="1">
        <v>1</v>
      </c>
      <c r="O43" s="1">
        <v>5</v>
      </c>
    </row>
    <row r="44" spans="1:15" ht="12.75">
      <c r="A44" t="s">
        <v>1736</v>
      </c>
      <c r="B44" s="68">
        <v>7</v>
      </c>
      <c r="C44" s="63">
        <v>1</v>
      </c>
      <c r="D44" t="s">
        <v>481</v>
      </c>
      <c r="E44" s="63">
        <v>1</v>
      </c>
      <c r="F44" s="63">
        <v>23</v>
      </c>
      <c r="G44" s="63">
        <v>1</v>
      </c>
      <c r="H44" s="63">
        <v>6</v>
      </c>
      <c r="I44" s="63"/>
      <c r="J44" s="63">
        <v>5</v>
      </c>
      <c r="K44" s="63"/>
      <c r="L44" s="63">
        <v>5</v>
      </c>
      <c r="M44" s="63"/>
      <c r="N44" s="63">
        <v>1</v>
      </c>
      <c r="O44" s="63">
        <v>5</v>
      </c>
    </row>
    <row r="45" spans="1:15" ht="12.75">
      <c r="A45" t="s">
        <v>1695</v>
      </c>
      <c r="B45" s="68"/>
      <c r="C45" s="63"/>
      <c r="D45" t="s">
        <v>482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1:15" ht="12.75">
      <c r="A46" s="1" t="s">
        <v>823</v>
      </c>
      <c r="B46">
        <v>8</v>
      </c>
      <c r="C46" s="1">
        <v>1</v>
      </c>
      <c r="D46" t="s">
        <v>484</v>
      </c>
      <c r="E46" s="1">
        <v>1</v>
      </c>
      <c r="F46" s="1">
        <v>23</v>
      </c>
      <c r="G46" s="1">
        <v>1</v>
      </c>
      <c r="H46" s="1">
        <v>6</v>
      </c>
      <c r="I46" s="1"/>
      <c r="J46" s="1">
        <v>5</v>
      </c>
      <c r="K46" s="1"/>
      <c r="L46" s="1">
        <v>5</v>
      </c>
      <c r="M46" s="1"/>
      <c r="N46" s="1">
        <v>1</v>
      </c>
      <c r="O46" s="1">
        <v>5</v>
      </c>
    </row>
    <row r="47" spans="1:16" ht="12.75">
      <c r="A47" t="s">
        <v>1712</v>
      </c>
      <c r="B47">
        <v>9</v>
      </c>
      <c r="C47" s="1">
        <v>2</v>
      </c>
      <c r="D47" t="s">
        <v>485</v>
      </c>
      <c r="E47" s="1">
        <v>3</v>
      </c>
      <c r="F47" s="1">
        <v>10</v>
      </c>
      <c r="G47" s="1">
        <v>2</v>
      </c>
      <c r="H47" s="1">
        <v>11</v>
      </c>
      <c r="I47" s="1"/>
      <c r="J47" s="1">
        <v>10</v>
      </c>
      <c r="K47" s="1"/>
      <c r="L47" s="1">
        <v>10</v>
      </c>
      <c r="M47" s="1"/>
      <c r="N47" s="1">
        <v>2</v>
      </c>
      <c r="O47" s="1">
        <v>10</v>
      </c>
      <c r="P47" t="s">
        <v>493</v>
      </c>
    </row>
    <row r="48" spans="1:15" ht="12.75">
      <c r="A48" s="62" t="s">
        <v>1721</v>
      </c>
      <c r="B48">
        <v>10</v>
      </c>
      <c r="C48" s="1">
        <v>1</v>
      </c>
      <c r="D48" t="s">
        <v>486</v>
      </c>
      <c r="E48" s="1">
        <v>1</v>
      </c>
      <c r="F48" s="1">
        <v>23</v>
      </c>
      <c r="G48" s="1">
        <v>1</v>
      </c>
      <c r="H48" s="1">
        <v>6</v>
      </c>
      <c r="I48" s="1"/>
      <c r="J48" s="1">
        <v>5</v>
      </c>
      <c r="K48" s="1"/>
      <c r="L48" s="1">
        <v>5</v>
      </c>
      <c r="M48" s="1"/>
      <c r="N48" s="1">
        <v>1</v>
      </c>
      <c r="O48" s="1">
        <v>5</v>
      </c>
    </row>
    <row r="49" spans="1:15" ht="12.75">
      <c r="A49" s="62"/>
      <c r="B49">
        <v>11</v>
      </c>
      <c r="C49" s="1">
        <v>1</v>
      </c>
      <c r="D49" t="s">
        <v>487</v>
      </c>
      <c r="E49" s="1">
        <v>1</v>
      </c>
      <c r="F49" s="1">
        <v>23</v>
      </c>
      <c r="G49" s="1">
        <v>1</v>
      </c>
      <c r="H49" s="1">
        <v>6</v>
      </c>
      <c r="I49" s="1"/>
      <c r="J49" s="1">
        <v>5</v>
      </c>
      <c r="K49" s="1"/>
      <c r="L49" s="1">
        <v>5</v>
      </c>
      <c r="M49" s="1"/>
      <c r="N49" s="1">
        <v>1</v>
      </c>
      <c r="O49" s="1">
        <v>5</v>
      </c>
    </row>
    <row r="50" spans="1:15" ht="12.75">
      <c r="A50" t="s">
        <v>1720</v>
      </c>
      <c r="B50">
        <v>12</v>
      </c>
      <c r="C50" s="1">
        <v>1</v>
      </c>
      <c r="D50" t="s">
        <v>488</v>
      </c>
      <c r="E50" s="1">
        <v>1</v>
      </c>
      <c r="F50" s="1">
        <v>23</v>
      </c>
      <c r="G50" s="1">
        <v>1</v>
      </c>
      <c r="H50" s="1">
        <v>6</v>
      </c>
      <c r="I50" s="1"/>
      <c r="J50" s="1">
        <v>5</v>
      </c>
      <c r="K50" s="1"/>
      <c r="L50" s="1">
        <v>5</v>
      </c>
      <c r="M50" s="1"/>
      <c r="N50" s="1">
        <v>1</v>
      </c>
      <c r="O50" s="1">
        <v>5</v>
      </c>
    </row>
    <row r="51" spans="1:15" ht="12.75">
      <c r="A51" t="s">
        <v>1695</v>
      </c>
      <c r="B51">
        <v>13</v>
      </c>
      <c r="C51" s="1">
        <v>1</v>
      </c>
      <c r="D51" t="s">
        <v>489</v>
      </c>
      <c r="E51" s="1">
        <v>1</v>
      </c>
      <c r="F51" s="1">
        <v>23</v>
      </c>
      <c r="G51" s="1">
        <v>1</v>
      </c>
      <c r="H51" s="1">
        <v>6</v>
      </c>
      <c r="I51" s="1"/>
      <c r="J51" s="1">
        <v>5</v>
      </c>
      <c r="K51" s="1"/>
      <c r="L51" s="1">
        <v>5</v>
      </c>
      <c r="M51" s="1"/>
      <c r="N51" s="1">
        <v>1</v>
      </c>
      <c r="O51" s="1">
        <v>5</v>
      </c>
    </row>
    <row r="52" spans="1:16" ht="12.75">
      <c r="A52" t="s">
        <v>1728</v>
      </c>
      <c r="B52">
        <v>14</v>
      </c>
      <c r="C52" s="1">
        <v>0.5</v>
      </c>
      <c r="D52" t="s">
        <v>490</v>
      </c>
      <c r="E52" s="1">
        <v>1</v>
      </c>
      <c r="F52" s="1">
        <v>9</v>
      </c>
      <c r="G52" s="1">
        <v>0.5</v>
      </c>
      <c r="H52" s="1">
        <v>3</v>
      </c>
      <c r="I52" s="1"/>
      <c r="J52" s="1">
        <v>2</v>
      </c>
      <c r="K52" s="1">
        <v>3</v>
      </c>
      <c r="L52" s="1">
        <v>2</v>
      </c>
      <c r="M52" s="1">
        <v>3</v>
      </c>
      <c r="N52" s="1">
        <v>1</v>
      </c>
      <c r="O52" s="1">
        <v>2</v>
      </c>
      <c r="P52" s="21" t="s">
        <v>491</v>
      </c>
    </row>
    <row r="53" spans="1:15" ht="12.75">
      <c r="A53" s="1" t="s">
        <v>823</v>
      </c>
      <c r="B53">
        <v>15</v>
      </c>
      <c r="C53" s="1">
        <v>0.5</v>
      </c>
      <c r="D53" t="s">
        <v>492</v>
      </c>
      <c r="E53" s="1">
        <v>1</v>
      </c>
      <c r="F53" s="1">
        <v>9</v>
      </c>
      <c r="G53" s="1">
        <v>0.5</v>
      </c>
      <c r="H53" s="1">
        <v>3</v>
      </c>
      <c r="I53" s="1"/>
      <c r="J53" s="1">
        <v>2</v>
      </c>
      <c r="K53" s="1">
        <v>3</v>
      </c>
      <c r="L53" s="1">
        <v>2</v>
      </c>
      <c r="M53" s="1">
        <v>3</v>
      </c>
      <c r="N53" s="1">
        <v>1</v>
      </c>
      <c r="O53" s="1">
        <v>2</v>
      </c>
    </row>
    <row r="54" spans="3:15" ht="12.75">
      <c r="C54" s="1">
        <f>SUM(C39:C53)</f>
        <v>14.5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6" ht="15.75">
      <c r="A55" s="74" t="s">
        <v>499</v>
      </c>
      <c r="B55" s="75"/>
      <c r="C55" s="29">
        <f>SUM(C5:C54)</f>
        <v>47</v>
      </c>
      <c r="D55" s="15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4"/>
    </row>
    <row r="56" spans="1:15" ht="12.75">
      <c r="A56" s="66" t="s">
        <v>496</v>
      </c>
      <c r="B56" s="66"/>
      <c r="C56" s="17">
        <v>31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66" t="s">
        <v>497</v>
      </c>
      <c r="B57" s="66"/>
      <c r="C57" s="17">
        <v>2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66" t="s">
        <v>498</v>
      </c>
      <c r="B58" s="66"/>
      <c r="C58" s="17">
        <v>6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5:15" ht="12.7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4:15" ht="15">
      <c r="D60" s="27" t="s">
        <v>500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4:15" ht="15.75">
      <c r="D61" s="18" t="s">
        <v>501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6" ht="12.75">
      <c r="A62" s="78" t="s">
        <v>832</v>
      </c>
      <c r="B62">
        <v>1</v>
      </c>
      <c r="C62" s="1">
        <v>1.5</v>
      </c>
      <c r="D62" t="s">
        <v>502</v>
      </c>
      <c r="E62" s="1">
        <v>2</v>
      </c>
      <c r="F62" s="1"/>
      <c r="G62" s="1">
        <v>1.5</v>
      </c>
      <c r="H62" s="1">
        <v>8</v>
      </c>
      <c r="I62" s="1">
        <v>3</v>
      </c>
      <c r="J62" s="1">
        <v>7</v>
      </c>
      <c r="K62" s="1">
        <v>3</v>
      </c>
      <c r="L62" s="1">
        <v>7</v>
      </c>
      <c r="M62" s="1">
        <v>3</v>
      </c>
      <c r="N62" s="1">
        <v>1</v>
      </c>
      <c r="O62" s="1">
        <v>7</v>
      </c>
      <c r="P62" s="35" t="s">
        <v>786</v>
      </c>
    </row>
    <row r="63" spans="1:16" ht="12.75">
      <c r="A63" s="78"/>
      <c r="B63" s="68">
        <v>2</v>
      </c>
      <c r="C63" s="63">
        <v>2</v>
      </c>
      <c r="D63" t="s">
        <v>503</v>
      </c>
      <c r="E63" s="63">
        <v>3</v>
      </c>
      <c r="F63" s="63">
        <v>10</v>
      </c>
      <c r="G63" s="63">
        <v>2</v>
      </c>
      <c r="H63" s="63">
        <v>12</v>
      </c>
      <c r="I63" s="63"/>
      <c r="J63" s="63">
        <v>10</v>
      </c>
      <c r="K63" s="63"/>
      <c r="L63" s="63">
        <v>10</v>
      </c>
      <c r="M63" s="63"/>
      <c r="N63" s="63">
        <v>3</v>
      </c>
      <c r="O63" s="63">
        <v>10</v>
      </c>
      <c r="P63" s="77" t="s">
        <v>814</v>
      </c>
    </row>
    <row r="64" spans="1:16" ht="12.75">
      <c r="A64" s="78"/>
      <c r="B64" s="68"/>
      <c r="C64" s="63"/>
      <c r="D64" t="s">
        <v>797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77"/>
    </row>
    <row r="65" spans="1:16" ht="12.75">
      <c r="A65" s="78"/>
      <c r="B65" s="68"/>
      <c r="C65" s="63"/>
      <c r="D65" t="s">
        <v>504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77"/>
    </row>
    <row r="66" spans="1:16" ht="12.75">
      <c r="A66" s="78"/>
      <c r="B66">
        <v>3</v>
      </c>
      <c r="C66" s="1">
        <v>1</v>
      </c>
      <c r="D66" t="s">
        <v>505</v>
      </c>
      <c r="E66" s="1">
        <v>1</v>
      </c>
      <c r="F66" s="1">
        <v>23</v>
      </c>
      <c r="G66" s="1">
        <v>1</v>
      </c>
      <c r="H66" s="1">
        <v>6</v>
      </c>
      <c r="I66" s="1"/>
      <c r="J66" s="1">
        <v>5</v>
      </c>
      <c r="K66" s="1"/>
      <c r="L66" s="1">
        <v>5</v>
      </c>
      <c r="M66" s="1"/>
      <c r="N66" s="1">
        <v>1</v>
      </c>
      <c r="O66" s="1">
        <v>5</v>
      </c>
      <c r="P66" s="35" t="s">
        <v>815</v>
      </c>
    </row>
    <row r="67" spans="1:16" ht="12.75">
      <c r="A67" s="78"/>
      <c r="B67">
        <v>4</v>
      </c>
      <c r="C67" s="1">
        <v>2</v>
      </c>
      <c r="D67" t="s">
        <v>506</v>
      </c>
      <c r="E67" s="1">
        <v>3</v>
      </c>
      <c r="F67" s="1">
        <v>10</v>
      </c>
      <c r="G67" s="1">
        <v>2</v>
      </c>
      <c r="H67" s="1">
        <v>12</v>
      </c>
      <c r="I67" s="1"/>
      <c r="J67" s="1">
        <v>10</v>
      </c>
      <c r="K67" s="1"/>
      <c r="L67" s="1">
        <v>10</v>
      </c>
      <c r="M67" s="1"/>
      <c r="N67" s="1">
        <v>1</v>
      </c>
      <c r="O67" s="1">
        <v>10</v>
      </c>
      <c r="P67" s="35" t="s">
        <v>816</v>
      </c>
    </row>
    <row r="68" spans="1:16" ht="12.75">
      <c r="A68" s="78"/>
      <c r="B68">
        <v>5</v>
      </c>
      <c r="C68" s="1">
        <v>1.5</v>
      </c>
      <c r="D68" t="s">
        <v>507</v>
      </c>
      <c r="E68" s="1">
        <v>2</v>
      </c>
      <c r="G68" s="1">
        <v>1.5</v>
      </c>
      <c r="H68" s="1">
        <v>8</v>
      </c>
      <c r="I68" s="1">
        <v>3</v>
      </c>
      <c r="J68" s="1">
        <v>7</v>
      </c>
      <c r="K68" s="1">
        <v>3</v>
      </c>
      <c r="L68" s="1">
        <v>7</v>
      </c>
      <c r="M68" s="1">
        <v>3</v>
      </c>
      <c r="N68" s="1">
        <v>1</v>
      </c>
      <c r="O68" s="1">
        <v>7</v>
      </c>
      <c r="P68" s="35" t="s">
        <v>817</v>
      </c>
    </row>
    <row r="69" spans="1:16" ht="12.75">
      <c r="A69" s="78"/>
      <c r="B69" s="68">
        <v>6</v>
      </c>
      <c r="C69" s="63">
        <v>1.5</v>
      </c>
      <c r="D69" t="s">
        <v>508</v>
      </c>
      <c r="E69" s="63">
        <v>2</v>
      </c>
      <c r="F69" s="63"/>
      <c r="G69" s="63">
        <v>1.5</v>
      </c>
      <c r="H69" s="63">
        <v>8</v>
      </c>
      <c r="I69" s="63">
        <v>3</v>
      </c>
      <c r="J69" s="63">
        <v>7</v>
      </c>
      <c r="K69" s="63">
        <v>3</v>
      </c>
      <c r="L69" s="63">
        <v>7</v>
      </c>
      <c r="M69" s="63">
        <v>3</v>
      </c>
      <c r="N69" s="63">
        <v>1</v>
      </c>
      <c r="O69" s="63">
        <v>7</v>
      </c>
      <c r="P69" s="79" t="s">
        <v>818</v>
      </c>
    </row>
    <row r="70" spans="1:16" ht="12.75">
      <c r="A70" s="78"/>
      <c r="B70" s="68"/>
      <c r="C70" s="63"/>
      <c r="D70" t="s">
        <v>509</v>
      </c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79"/>
    </row>
    <row r="71" spans="1:16" ht="12.75">
      <c r="A71" s="78"/>
      <c r="B71">
        <v>7</v>
      </c>
      <c r="C71" s="1">
        <v>1.5</v>
      </c>
      <c r="D71" t="s">
        <v>510</v>
      </c>
      <c r="E71" s="1">
        <v>2</v>
      </c>
      <c r="F71" s="1"/>
      <c r="G71" s="1">
        <v>1.5</v>
      </c>
      <c r="H71" s="1">
        <v>8</v>
      </c>
      <c r="I71" s="1">
        <v>3</v>
      </c>
      <c r="J71" s="1">
        <v>7</v>
      </c>
      <c r="K71" s="1">
        <v>3</v>
      </c>
      <c r="L71" s="1">
        <v>7</v>
      </c>
      <c r="M71" s="1">
        <v>3</v>
      </c>
      <c r="N71" s="1">
        <v>1</v>
      </c>
      <c r="O71" s="1">
        <v>7</v>
      </c>
      <c r="P71" s="35" t="s">
        <v>816</v>
      </c>
    </row>
    <row r="72" spans="1:16" ht="12.75">
      <c r="A72" s="78"/>
      <c r="B72">
        <v>8</v>
      </c>
      <c r="C72" s="1">
        <v>1.5</v>
      </c>
      <c r="D72" t="s">
        <v>511</v>
      </c>
      <c r="E72" s="1">
        <v>2</v>
      </c>
      <c r="F72" s="1"/>
      <c r="G72" s="1">
        <v>1.5</v>
      </c>
      <c r="H72" s="1">
        <v>8</v>
      </c>
      <c r="I72" s="1">
        <v>3</v>
      </c>
      <c r="J72" s="1">
        <v>7</v>
      </c>
      <c r="K72" s="1">
        <v>3</v>
      </c>
      <c r="L72" s="1">
        <v>7</v>
      </c>
      <c r="M72" s="1">
        <v>3</v>
      </c>
      <c r="N72" s="1">
        <v>1</v>
      </c>
      <c r="O72" s="1">
        <v>7</v>
      </c>
      <c r="P72" t="s">
        <v>512</v>
      </c>
    </row>
    <row r="73" spans="3:15" ht="15.75">
      <c r="C73" s="1">
        <f>SUM(C62:C72)</f>
        <v>12.5</v>
      </c>
      <c r="D73" s="25" t="s">
        <v>513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 t="s">
        <v>61</v>
      </c>
      <c r="B74">
        <v>1</v>
      </c>
      <c r="C74" s="1">
        <v>1</v>
      </c>
      <c r="D74" t="s">
        <v>514</v>
      </c>
      <c r="E74" s="1">
        <v>1</v>
      </c>
      <c r="F74" s="1">
        <v>23</v>
      </c>
      <c r="G74" s="1">
        <v>1</v>
      </c>
      <c r="H74" s="1">
        <v>6</v>
      </c>
      <c r="I74" s="1"/>
      <c r="J74" s="1">
        <v>5</v>
      </c>
      <c r="K74" s="1"/>
      <c r="L74" s="1">
        <v>5</v>
      </c>
      <c r="M74" s="1"/>
      <c r="N74" s="1">
        <v>1</v>
      </c>
      <c r="O74" s="1">
        <v>5</v>
      </c>
    </row>
    <row r="75" spans="1:15" ht="12.75">
      <c r="A75" t="s">
        <v>1402</v>
      </c>
      <c r="B75">
        <v>2</v>
      </c>
      <c r="C75" s="1">
        <v>0.5</v>
      </c>
      <c r="D75" t="s">
        <v>1403</v>
      </c>
      <c r="E75" s="1">
        <v>1</v>
      </c>
      <c r="F75" s="1">
        <v>9</v>
      </c>
      <c r="G75" s="1">
        <v>0.5</v>
      </c>
      <c r="H75" s="1">
        <v>3</v>
      </c>
      <c r="I75" s="1"/>
      <c r="J75" s="1">
        <v>2</v>
      </c>
      <c r="K75" s="1">
        <v>3</v>
      </c>
      <c r="L75" s="1">
        <v>2</v>
      </c>
      <c r="M75" s="1">
        <v>3</v>
      </c>
      <c r="N75" s="1">
        <v>1</v>
      </c>
      <c r="O75" s="1">
        <v>2</v>
      </c>
    </row>
    <row r="76" spans="1:15" ht="12.75">
      <c r="A76" s="1" t="s">
        <v>61</v>
      </c>
      <c r="B76" s="68">
        <v>3</v>
      </c>
      <c r="C76" s="63">
        <v>1</v>
      </c>
      <c r="D76" t="s">
        <v>515</v>
      </c>
      <c r="E76" s="63">
        <v>1</v>
      </c>
      <c r="F76" s="63">
        <v>23</v>
      </c>
      <c r="G76" s="63">
        <v>1</v>
      </c>
      <c r="H76" s="63">
        <v>6</v>
      </c>
      <c r="I76" s="63"/>
      <c r="J76" s="63">
        <v>5</v>
      </c>
      <c r="K76" s="63"/>
      <c r="L76" s="63">
        <v>5</v>
      </c>
      <c r="M76" s="63"/>
      <c r="N76" s="63">
        <v>1</v>
      </c>
      <c r="O76" s="63">
        <v>5</v>
      </c>
    </row>
    <row r="77" spans="1:15" ht="12.75">
      <c r="A77" s="1" t="s">
        <v>61</v>
      </c>
      <c r="B77" s="68"/>
      <c r="C77" s="63"/>
      <c r="D77" t="s">
        <v>516</v>
      </c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</row>
    <row r="78" spans="1:15" ht="12.75">
      <c r="A78" s="1" t="s">
        <v>61</v>
      </c>
      <c r="B78">
        <v>4</v>
      </c>
      <c r="C78" s="1">
        <v>1</v>
      </c>
      <c r="D78" t="s">
        <v>517</v>
      </c>
      <c r="E78" s="1">
        <v>1</v>
      </c>
      <c r="F78" s="1">
        <v>23</v>
      </c>
      <c r="G78" s="1">
        <v>1</v>
      </c>
      <c r="H78" s="1">
        <v>6</v>
      </c>
      <c r="I78" s="1"/>
      <c r="J78" s="1">
        <v>5</v>
      </c>
      <c r="K78" s="1"/>
      <c r="L78" s="1">
        <v>5</v>
      </c>
      <c r="M78" s="1"/>
      <c r="N78" s="1">
        <v>1</v>
      </c>
      <c r="O78" s="1">
        <v>5</v>
      </c>
    </row>
    <row r="79" spans="1:15" ht="12.75">
      <c r="A79" s="1" t="s">
        <v>61</v>
      </c>
      <c r="B79">
        <v>5</v>
      </c>
      <c r="C79" s="1">
        <v>1</v>
      </c>
      <c r="D79" t="s">
        <v>518</v>
      </c>
      <c r="E79" s="1">
        <v>1</v>
      </c>
      <c r="F79" s="1">
        <v>23</v>
      </c>
      <c r="G79" s="1">
        <v>1</v>
      </c>
      <c r="H79" s="1">
        <v>6</v>
      </c>
      <c r="I79" s="1"/>
      <c r="J79" s="1">
        <v>5</v>
      </c>
      <c r="K79" s="1"/>
      <c r="L79" s="1">
        <v>5</v>
      </c>
      <c r="M79" s="1"/>
      <c r="N79" s="1">
        <v>1</v>
      </c>
      <c r="O79" s="1">
        <v>5</v>
      </c>
    </row>
    <row r="80" ht="15.75">
      <c r="D80" s="25" t="s">
        <v>519</v>
      </c>
    </row>
    <row r="81" spans="1:16" ht="12.75">
      <c r="A81" t="s">
        <v>948</v>
      </c>
      <c r="B81">
        <v>1</v>
      </c>
      <c r="D81" t="s">
        <v>520</v>
      </c>
      <c r="E81" s="1">
        <v>1</v>
      </c>
      <c r="F81" s="1">
        <v>9</v>
      </c>
      <c r="H81" s="1">
        <v>4</v>
      </c>
      <c r="J81" s="1">
        <v>3</v>
      </c>
      <c r="L81" s="1">
        <v>3</v>
      </c>
      <c r="N81" s="1">
        <v>1</v>
      </c>
      <c r="O81" s="1">
        <v>3</v>
      </c>
      <c r="P81" t="s">
        <v>807</v>
      </c>
    </row>
    <row r="82" spans="1:16" ht="12.75">
      <c r="A82" t="s">
        <v>1771</v>
      </c>
      <c r="B82">
        <v>2</v>
      </c>
      <c r="D82" t="s">
        <v>410</v>
      </c>
      <c r="E82" s="1">
        <v>1</v>
      </c>
      <c r="F82" s="1">
        <v>9</v>
      </c>
      <c r="G82" s="1">
        <v>1</v>
      </c>
      <c r="H82" s="1">
        <v>4</v>
      </c>
      <c r="I82" s="1">
        <v>3</v>
      </c>
      <c r="J82" s="1">
        <v>4</v>
      </c>
      <c r="K82" s="1"/>
      <c r="L82" s="1">
        <v>3</v>
      </c>
      <c r="N82" s="1">
        <v>1</v>
      </c>
      <c r="O82" s="1">
        <v>3</v>
      </c>
      <c r="P82" t="s">
        <v>825</v>
      </c>
    </row>
    <row r="83" spans="1:16" ht="12.75">
      <c r="A83" t="s">
        <v>828</v>
      </c>
      <c r="B83">
        <v>3</v>
      </c>
      <c r="D83" t="s">
        <v>522</v>
      </c>
      <c r="E83" s="1">
        <v>1</v>
      </c>
      <c r="F83" s="1">
        <v>9</v>
      </c>
      <c r="G83" s="1">
        <v>1</v>
      </c>
      <c r="H83" s="1">
        <v>4</v>
      </c>
      <c r="I83" s="1">
        <v>3</v>
      </c>
      <c r="J83" s="1">
        <v>4</v>
      </c>
      <c r="K83" s="1"/>
      <c r="L83" s="1">
        <v>3</v>
      </c>
      <c r="N83" s="1">
        <v>1</v>
      </c>
      <c r="O83" s="1">
        <v>3</v>
      </c>
      <c r="P83" t="s">
        <v>811</v>
      </c>
    </row>
    <row r="84" ht="15">
      <c r="D84" s="28" t="s">
        <v>523</v>
      </c>
    </row>
    <row r="85" spans="1:16" ht="12.75">
      <c r="A85" t="s">
        <v>1802</v>
      </c>
      <c r="B85">
        <v>1</v>
      </c>
      <c r="C85" s="1" t="s">
        <v>524</v>
      </c>
      <c r="D85" t="s">
        <v>525</v>
      </c>
      <c r="E85" s="1">
        <v>1</v>
      </c>
      <c r="F85" s="1">
        <v>9</v>
      </c>
      <c r="G85" s="1">
        <v>0.5</v>
      </c>
      <c r="H85" s="1">
        <v>3</v>
      </c>
      <c r="I85" s="1"/>
      <c r="J85" s="1">
        <v>2</v>
      </c>
      <c r="K85" s="1">
        <v>3</v>
      </c>
      <c r="L85" s="1">
        <v>2</v>
      </c>
      <c r="M85" s="1">
        <v>3</v>
      </c>
      <c r="N85" s="1">
        <v>1</v>
      </c>
      <c r="O85" s="1">
        <v>2</v>
      </c>
      <c r="P85" t="s">
        <v>813</v>
      </c>
    </row>
    <row r="86" spans="1:16" ht="12.75">
      <c r="A86" s="63" t="s">
        <v>848</v>
      </c>
      <c r="B86">
        <v>2</v>
      </c>
      <c r="C86" s="1">
        <v>1</v>
      </c>
      <c r="D86" t="s">
        <v>526</v>
      </c>
      <c r="E86" s="1">
        <v>1</v>
      </c>
      <c r="F86" s="1">
        <v>23</v>
      </c>
      <c r="G86" s="1">
        <v>1</v>
      </c>
      <c r="H86" s="1">
        <v>6</v>
      </c>
      <c r="J86" s="1">
        <v>5</v>
      </c>
      <c r="L86" s="1">
        <v>5</v>
      </c>
      <c r="N86" s="1">
        <v>1</v>
      </c>
      <c r="O86" s="1">
        <v>5</v>
      </c>
      <c r="P86" s="63" t="s">
        <v>812</v>
      </c>
    </row>
    <row r="87" spans="1:16" ht="12.75">
      <c r="A87" s="63"/>
      <c r="B87">
        <v>3</v>
      </c>
      <c r="C87" s="1">
        <v>0.5</v>
      </c>
      <c r="D87" t="s">
        <v>526</v>
      </c>
      <c r="E87" s="1">
        <v>1</v>
      </c>
      <c r="F87" s="1">
        <v>9</v>
      </c>
      <c r="G87" s="1">
        <v>0.5</v>
      </c>
      <c r="H87" s="1">
        <v>3</v>
      </c>
      <c r="I87" s="1"/>
      <c r="J87" s="1">
        <v>2</v>
      </c>
      <c r="K87" s="1">
        <v>3</v>
      </c>
      <c r="L87" s="1">
        <v>2</v>
      </c>
      <c r="M87" s="1">
        <v>3</v>
      </c>
      <c r="N87" s="1">
        <v>1</v>
      </c>
      <c r="O87" s="1">
        <v>2</v>
      </c>
      <c r="P87" s="63"/>
    </row>
    <row r="88" spans="1:15" ht="12.75">
      <c r="A88" t="s">
        <v>826</v>
      </c>
      <c r="B88">
        <v>4</v>
      </c>
      <c r="C88" s="1">
        <v>0.5</v>
      </c>
      <c r="D88" t="s">
        <v>527</v>
      </c>
      <c r="E88" s="1">
        <v>1</v>
      </c>
      <c r="F88" s="1">
        <v>9</v>
      </c>
      <c r="G88" s="1">
        <v>0.5</v>
      </c>
      <c r="H88" s="1">
        <v>3</v>
      </c>
      <c r="I88" s="1"/>
      <c r="J88" s="1">
        <v>2</v>
      </c>
      <c r="K88" s="1">
        <v>3</v>
      </c>
      <c r="L88" s="1">
        <v>2</v>
      </c>
      <c r="M88" s="1">
        <v>3</v>
      </c>
      <c r="N88" s="1">
        <v>1</v>
      </c>
      <c r="O88" s="1">
        <v>2</v>
      </c>
    </row>
    <row r="89" ht="12.75">
      <c r="D89" s="23" t="s">
        <v>78</v>
      </c>
    </row>
    <row r="90" ht="12.75">
      <c r="D90" t="s">
        <v>838</v>
      </c>
    </row>
    <row r="92" spans="1:16" ht="15.75">
      <c r="A92" s="74" t="s">
        <v>499</v>
      </c>
      <c r="B92" s="75"/>
      <c r="C92" s="29">
        <f>SUM(C60:C91)</f>
        <v>31.5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4" ht="12.75">
      <c r="A93" s="66" t="s">
        <v>496</v>
      </c>
      <c r="B93" s="66"/>
      <c r="C93" s="17">
        <v>20</v>
      </c>
      <c r="D93" s="33" t="s">
        <v>781</v>
      </c>
    </row>
    <row r="94" spans="1:3" ht="12.75">
      <c r="A94" s="66" t="s">
        <v>528</v>
      </c>
      <c r="B94" s="66"/>
      <c r="C94" s="17">
        <v>3</v>
      </c>
    </row>
    <row r="95" spans="1:3" ht="12.75">
      <c r="A95" s="66" t="s">
        <v>498</v>
      </c>
      <c r="B95" s="66"/>
      <c r="C95" s="17">
        <v>1</v>
      </c>
    </row>
    <row r="96" ht="15">
      <c r="D96" s="27" t="s">
        <v>529</v>
      </c>
    </row>
    <row r="97" ht="15.75">
      <c r="D97" s="18" t="s">
        <v>530</v>
      </c>
    </row>
    <row r="98" spans="1:15" ht="12.75">
      <c r="A98" t="s">
        <v>1227</v>
      </c>
      <c r="B98">
        <v>1</v>
      </c>
      <c r="C98" s="1">
        <v>1.5</v>
      </c>
      <c r="D98" t="s">
        <v>531</v>
      </c>
      <c r="E98" s="1">
        <v>2</v>
      </c>
      <c r="F98" s="1"/>
      <c r="G98" s="1">
        <v>1.5</v>
      </c>
      <c r="H98" s="1">
        <v>9</v>
      </c>
      <c r="I98" s="1"/>
      <c r="J98" s="1">
        <v>7</v>
      </c>
      <c r="K98" s="1">
        <v>3</v>
      </c>
      <c r="L98" s="1">
        <v>7</v>
      </c>
      <c r="M98" s="1">
        <v>3</v>
      </c>
      <c r="N98" s="1">
        <v>1.5</v>
      </c>
      <c r="O98" s="1">
        <v>7</v>
      </c>
    </row>
    <row r="99" spans="2:15" ht="12.75">
      <c r="B99">
        <v>2</v>
      </c>
      <c r="C99" s="1">
        <v>1.5</v>
      </c>
      <c r="D99" t="s">
        <v>532</v>
      </c>
      <c r="E99" s="1">
        <v>2</v>
      </c>
      <c r="F99" s="1"/>
      <c r="G99" s="1">
        <v>1.5</v>
      </c>
      <c r="H99" s="1">
        <v>9</v>
      </c>
      <c r="I99" s="1"/>
      <c r="J99" s="1">
        <v>7</v>
      </c>
      <c r="K99" s="1">
        <v>3</v>
      </c>
      <c r="L99" s="1">
        <v>7</v>
      </c>
      <c r="M99" s="1">
        <v>3</v>
      </c>
      <c r="N99" s="1">
        <v>1.5</v>
      </c>
      <c r="O99" s="1">
        <v>7</v>
      </c>
    </row>
    <row r="100" spans="1:15" ht="12.75">
      <c r="A100" t="s">
        <v>1438</v>
      </c>
      <c r="B100">
        <v>3</v>
      </c>
      <c r="C100" s="1">
        <v>1</v>
      </c>
      <c r="D100" t="s">
        <v>533</v>
      </c>
      <c r="E100" s="1">
        <v>1</v>
      </c>
      <c r="F100" s="1">
        <v>23</v>
      </c>
      <c r="G100" s="1">
        <v>1</v>
      </c>
      <c r="H100" s="1">
        <v>6</v>
      </c>
      <c r="I100" s="1"/>
      <c r="J100" s="1">
        <v>5</v>
      </c>
      <c r="K100" s="1"/>
      <c r="L100" s="1">
        <v>5</v>
      </c>
      <c r="M100" s="1"/>
      <c r="N100" s="1">
        <v>1</v>
      </c>
      <c r="O100" s="1">
        <v>5</v>
      </c>
    </row>
    <row r="101" spans="1:15" ht="12.75">
      <c r="A101" t="s">
        <v>1226</v>
      </c>
      <c r="B101">
        <v>4</v>
      </c>
      <c r="C101" s="1">
        <v>1.5</v>
      </c>
      <c r="D101" t="s">
        <v>535</v>
      </c>
      <c r="E101" s="1">
        <v>2</v>
      </c>
      <c r="F101" s="1"/>
      <c r="G101" s="1">
        <v>1.5</v>
      </c>
      <c r="H101" s="1">
        <v>9</v>
      </c>
      <c r="I101" s="1"/>
      <c r="J101" s="1">
        <v>7</v>
      </c>
      <c r="K101" s="1">
        <v>3</v>
      </c>
      <c r="L101" s="1">
        <v>7</v>
      </c>
      <c r="M101" s="1">
        <v>3</v>
      </c>
      <c r="N101" s="1">
        <v>1.5</v>
      </c>
      <c r="O101" s="1">
        <v>7</v>
      </c>
    </row>
    <row r="102" spans="1:15" ht="12.75">
      <c r="A102" s="63" t="s">
        <v>1224</v>
      </c>
      <c r="B102">
        <v>5</v>
      </c>
      <c r="C102" s="1">
        <v>1.5</v>
      </c>
      <c r="D102" t="s">
        <v>534</v>
      </c>
      <c r="E102" s="1">
        <v>2</v>
      </c>
      <c r="F102" s="1"/>
      <c r="G102" s="1">
        <v>1.5</v>
      </c>
      <c r="H102" s="1">
        <v>9</v>
      </c>
      <c r="I102" s="1"/>
      <c r="J102" s="1">
        <v>7</v>
      </c>
      <c r="K102" s="1">
        <v>3</v>
      </c>
      <c r="L102" s="1">
        <v>7</v>
      </c>
      <c r="M102" s="1">
        <v>3</v>
      </c>
      <c r="N102" s="1">
        <v>1.5</v>
      </c>
      <c r="O102" s="1">
        <v>7</v>
      </c>
    </row>
    <row r="103" spans="1:15" ht="12.75">
      <c r="A103" s="63"/>
      <c r="B103">
        <v>6</v>
      </c>
      <c r="C103" s="1">
        <v>1</v>
      </c>
      <c r="D103" t="s">
        <v>93</v>
      </c>
      <c r="E103" s="1">
        <v>1</v>
      </c>
      <c r="F103" s="1">
        <v>23</v>
      </c>
      <c r="G103" s="1">
        <v>1</v>
      </c>
      <c r="H103" s="1">
        <v>6</v>
      </c>
      <c r="I103" s="1"/>
      <c r="J103" s="1">
        <v>5</v>
      </c>
      <c r="K103" s="1"/>
      <c r="L103" s="1">
        <v>5</v>
      </c>
      <c r="M103" s="1"/>
      <c r="N103" s="1">
        <v>1</v>
      </c>
      <c r="O103" s="1">
        <v>5</v>
      </c>
    </row>
    <row r="104" spans="1:15" ht="12.75">
      <c r="A104" t="s">
        <v>1228</v>
      </c>
      <c r="B104">
        <v>7</v>
      </c>
      <c r="C104" s="1">
        <v>1</v>
      </c>
      <c r="D104" t="s">
        <v>536</v>
      </c>
      <c r="E104" s="1">
        <v>1</v>
      </c>
      <c r="F104" s="1">
        <v>23</v>
      </c>
      <c r="G104" s="1">
        <v>1</v>
      </c>
      <c r="H104" s="1">
        <v>6</v>
      </c>
      <c r="I104" s="1"/>
      <c r="J104" s="1">
        <v>5</v>
      </c>
      <c r="K104" s="1"/>
      <c r="L104" s="1">
        <v>5</v>
      </c>
      <c r="M104" s="1"/>
      <c r="N104" s="1">
        <v>1</v>
      </c>
      <c r="O104" s="1">
        <v>5</v>
      </c>
    </row>
    <row r="105" spans="1:16" ht="12.75">
      <c r="A105" t="s">
        <v>1230</v>
      </c>
      <c r="B105">
        <v>8</v>
      </c>
      <c r="C105" s="1">
        <v>0.5</v>
      </c>
      <c r="D105" t="s">
        <v>537</v>
      </c>
      <c r="E105" s="1">
        <v>1</v>
      </c>
      <c r="F105" s="1">
        <v>9</v>
      </c>
      <c r="G105" s="1">
        <v>0.5</v>
      </c>
      <c r="H105" s="1">
        <v>3</v>
      </c>
      <c r="I105" s="1"/>
      <c r="J105" s="1">
        <v>2</v>
      </c>
      <c r="K105" s="1">
        <v>3</v>
      </c>
      <c r="L105" s="1">
        <v>2</v>
      </c>
      <c r="M105" s="1">
        <v>3</v>
      </c>
      <c r="N105" s="1">
        <v>1</v>
      </c>
      <c r="O105" s="1">
        <v>2</v>
      </c>
      <c r="P105" t="s">
        <v>1229</v>
      </c>
    </row>
    <row r="106" spans="4:15" ht="12.75">
      <c r="D106" s="23" t="s">
        <v>538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t="s">
        <v>1439</v>
      </c>
      <c r="D107" t="s">
        <v>539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4:15" ht="15.75">
      <c r="D108" s="18" t="s">
        <v>540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6" ht="12.75">
      <c r="A109" t="s">
        <v>851</v>
      </c>
      <c r="B109">
        <v>1</v>
      </c>
      <c r="C109" s="1">
        <v>1</v>
      </c>
      <c r="D109" t="s">
        <v>541</v>
      </c>
      <c r="E109" s="1">
        <v>1</v>
      </c>
      <c r="F109" s="1">
        <v>23</v>
      </c>
      <c r="G109" s="1">
        <v>1</v>
      </c>
      <c r="H109" s="1">
        <v>6</v>
      </c>
      <c r="I109" s="1"/>
      <c r="J109" s="1">
        <v>5</v>
      </c>
      <c r="K109" s="1"/>
      <c r="L109" s="1">
        <v>5</v>
      </c>
      <c r="M109" s="1"/>
      <c r="N109" s="1">
        <v>1</v>
      </c>
      <c r="O109" s="1">
        <v>5</v>
      </c>
      <c r="P109" s="70" t="s">
        <v>1183</v>
      </c>
    </row>
    <row r="110" spans="1:16" ht="12.75">
      <c r="A110" t="s">
        <v>854</v>
      </c>
      <c r="B110">
        <v>2</v>
      </c>
      <c r="C110" s="1">
        <v>1</v>
      </c>
      <c r="D110" t="s">
        <v>542</v>
      </c>
      <c r="E110" s="1">
        <v>1</v>
      </c>
      <c r="F110" s="1">
        <v>23</v>
      </c>
      <c r="G110" s="1">
        <v>1</v>
      </c>
      <c r="H110" s="1">
        <v>6</v>
      </c>
      <c r="I110" s="1"/>
      <c r="J110" s="1">
        <v>5</v>
      </c>
      <c r="K110" s="1"/>
      <c r="L110" s="1">
        <v>5</v>
      </c>
      <c r="M110" s="1"/>
      <c r="N110" s="1">
        <v>1</v>
      </c>
      <c r="O110" s="1">
        <v>5</v>
      </c>
      <c r="P110" s="70"/>
    </row>
    <row r="111" spans="4:16" ht="15.75">
      <c r="D111" s="18" t="s">
        <v>543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46"/>
    </row>
    <row r="112" spans="1:15" ht="12.75">
      <c r="A112" t="s">
        <v>547</v>
      </c>
      <c r="B112">
        <v>1</v>
      </c>
      <c r="C112" s="1">
        <v>1</v>
      </c>
      <c r="D112" t="s">
        <v>544</v>
      </c>
      <c r="E112" s="1">
        <v>1</v>
      </c>
      <c r="F112" s="1">
        <v>23</v>
      </c>
      <c r="G112" s="1">
        <v>1</v>
      </c>
      <c r="H112" s="1">
        <v>6</v>
      </c>
      <c r="I112" s="1"/>
      <c r="J112" s="1">
        <v>5</v>
      </c>
      <c r="K112" s="1"/>
      <c r="L112" s="1">
        <v>5</v>
      </c>
      <c r="M112" s="1"/>
      <c r="N112" s="1">
        <v>1</v>
      </c>
      <c r="O112" s="1">
        <v>5</v>
      </c>
    </row>
    <row r="113" spans="1:15" ht="12.75">
      <c r="A113" t="s">
        <v>548</v>
      </c>
      <c r="B113">
        <v>2</v>
      </c>
      <c r="C113" s="1">
        <v>1</v>
      </c>
      <c r="D113" t="s">
        <v>294</v>
      </c>
      <c r="E113" s="1">
        <v>1</v>
      </c>
      <c r="F113" s="1">
        <v>23</v>
      </c>
      <c r="G113" s="1">
        <v>1</v>
      </c>
      <c r="H113" s="1">
        <v>6</v>
      </c>
      <c r="I113" s="1"/>
      <c r="J113" s="1">
        <v>5</v>
      </c>
      <c r="K113" s="1"/>
      <c r="L113" s="1">
        <v>5</v>
      </c>
      <c r="M113" s="1"/>
      <c r="N113" s="1">
        <v>1</v>
      </c>
      <c r="O113" s="1">
        <v>5</v>
      </c>
    </row>
    <row r="114" spans="1:15" ht="12.75">
      <c r="A114" t="s">
        <v>549</v>
      </c>
      <c r="B114">
        <v>3</v>
      </c>
      <c r="C114" s="1">
        <v>1</v>
      </c>
      <c r="D114" t="s">
        <v>327</v>
      </c>
      <c r="E114" s="1">
        <v>1</v>
      </c>
      <c r="F114" s="1">
        <v>23</v>
      </c>
      <c r="G114" s="1">
        <v>1</v>
      </c>
      <c r="H114" s="1">
        <v>6</v>
      </c>
      <c r="I114" s="1"/>
      <c r="J114" s="1">
        <v>5</v>
      </c>
      <c r="K114" s="1"/>
      <c r="L114" s="1">
        <v>5</v>
      </c>
      <c r="M114" s="1"/>
      <c r="N114" s="1">
        <v>1</v>
      </c>
      <c r="O114" s="1">
        <v>5</v>
      </c>
    </row>
    <row r="115" spans="1:16" ht="12.75">
      <c r="A115" s="62" t="s">
        <v>550</v>
      </c>
      <c r="B115" s="68">
        <v>4</v>
      </c>
      <c r="C115" s="63">
        <v>1</v>
      </c>
      <c r="D115" t="s">
        <v>545</v>
      </c>
      <c r="E115" s="63">
        <v>1</v>
      </c>
      <c r="F115" s="63">
        <v>23</v>
      </c>
      <c r="G115" s="63">
        <v>1</v>
      </c>
      <c r="H115" s="63">
        <v>6</v>
      </c>
      <c r="I115" s="63"/>
      <c r="J115" s="63">
        <v>5</v>
      </c>
      <c r="K115" s="63"/>
      <c r="L115" s="63">
        <v>5</v>
      </c>
      <c r="M115" s="63"/>
      <c r="N115" s="63">
        <v>1</v>
      </c>
      <c r="O115" s="63">
        <v>5</v>
      </c>
      <c r="P115" s="65" t="s">
        <v>551</v>
      </c>
    </row>
    <row r="116" spans="1:16" ht="12.75">
      <c r="A116" s="62"/>
      <c r="B116" s="68"/>
      <c r="C116" s="63"/>
      <c r="D116" t="s">
        <v>546</v>
      </c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5"/>
    </row>
    <row r="117" spans="4:15" ht="15.75">
      <c r="D117" s="18" t="s">
        <v>552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t="s">
        <v>555</v>
      </c>
      <c r="B118">
        <v>1</v>
      </c>
      <c r="C118" s="1">
        <v>1</v>
      </c>
      <c r="D118" t="s">
        <v>553</v>
      </c>
      <c r="E118" s="1">
        <v>1</v>
      </c>
      <c r="F118" s="1">
        <v>23</v>
      </c>
      <c r="G118" s="1">
        <v>1</v>
      </c>
      <c r="H118" s="1">
        <v>6</v>
      </c>
      <c r="I118" s="1"/>
      <c r="J118" s="1">
        <v>5</v>
      </c>
      <c r="K118" s="1"/>
      <c r="L118" s="1">
        <v>5</v>
      </c>
      <c r="M118" s="1"/>
      <c r="N118" s="1">
        <v>1</v>
      </c>
      <c r="O118" s="1">
        <v>5</v>
      </c>
    </row>
    <row r="119" spans="1:15" ht="12.75">
      <c r="A119" t="s">
        <v>556</v>
      </c>
      <c r="B119">
        <v>2</v>
      </c>
      <c r="C119" s="1">
        <v>1</v>
      </c>
      <c r="D119" t="s">
        <v>554</v>
      </c>
      <c r="E119" s="1">
        <v>1</v>
      </c>
      <c r="F119" s="1">
        <v>23</v>
      </c>
      <c r="G119" s="1">
        <v>1</v>
      </c>
      <c r="H119" s="1">
        <v>6</v>
      </c>
      <c r="I119" s="1"/>
      <c r="J119" s="1">
        <v>5</v>
      </c>
      <c r="K119" s="1"/>
      <c r="L119" s="1">
        <v>5</v>
      </c>
      <c r="M119" s="1"/>
      <c r="N119" s="1">
        <v>1</v>
      </c>
      <c r="O119" s="1">
        <v>5</v>
      </c>
    </row>
    <row r="120" spans="4:15" ht="15.75">
      <c r="D120" s="18" t="s">
        <v>557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62" t="s">
        <v>830</v>
      </c>
      <c r="B121" s="68">
        <v>1</v>
      </c>
      <c r="C121" s="63">
        <v>1</v>
      </c>
      <c r="D121" t="s">
        <v>798</v>
      </c>
      <c r="E121" s="63">
        <v>1</v>
      </c>
      <c r="F121" s="63">
        <v>23</v>
      </c>
      <c r="G121" s="63">
        <v>1</v>
      </c>
      <c r="H121" s="63">
        <v>6</v>
      </c>
      <c r="I121" s="63"/>
      <c r="J121" s="63">
        <v>5</v>
      </c>
      <c r="K121" s="63"/>
      <c r="L121" s="63">
        <v>5</v>
      </c>
      <c r="M121" s="63"/>
      <c r="N121" s="63">
        <v>1</v>
      </c>
      <c r="O121" s="63">
        <v>5</v>
      </c>
    </row>
    <row r="122" spans="1:15" ht="12.75">
      <c r="A122" s="62"/>
      <c r="B122" s="68"/>
      <c r="C122" s="63"/>
      <c r="D122" t="s">
        <v>558</v>
      </c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</row>
    <row r="123" spans="1:15" ht="12.75">
      <c r="A123" t="s">
        <v>795</v>
      </c>
      <c r="B123">
        <v>2</v>
      </c>
      <c r="C123" s="1">
        <v>1</v>
      </c>
      <c r="D123" t="s">
        <v>559</v>
      </c>
      <c r="E123" s="1">
        <v>1</v>
      </c>
      <c r="F123" s="1">
        <v>23</v>
      </c>
      <c r="G123" s="1">
        <v>1</v>
      </c>
      <c r="H123" s="1">
        <v>6</v>
      </c>
      <c r="I123" s="1"/>
      <c r="J123" s="1">
        <v>5</v>
      </c>
      <c r="K123" s="1"/>
      <c r="L123" s="1">
        <v>5</v>
      </c>
      <c r="M123" s="1"/>
      <c r="N123" s="1">
        <v>1</v>
      </c>
      <c r="O123" s="1">
        <v>5</v>
      </c>
    </row>
    <row r="124" spans="1:15" ht="12.75">
      <c r="A124" t="s">
        <v>831</v>
      </c>
      <c r="B124">
        <v>3</v>
      </c>
      <c r="C124" s="1">
        <v>1</v>
      </c>
      <c r="D124" t="s">
        <v>560</v>
      </c>
      <c r="E124" s="1">
        <v>1</v>
      </c>
      <c r="F124" s="1">
        <v>23</v>
      </c>
      <c r="G124" s="1">
        <v>1</v>
      </c>
      <c r="H124" s="1">
        <v>6</v>
      </c>
      <c r="I124" s="1"/>
      <c r="J124" s="1">
        <v>5</v>
      </c>
      <c r="K124" s="1"/>
      <c r="L124" s="1">
        <v>5</v>
      </c>
      <c r="M124" s="1"/>
      <c r="N124" s="1">
        <v>1</v>
      </c>
      <c r="O124" s="1">
        <v>5</v>
      </c>
    </row>
    <row r="125" spans="1:15" ht="12.75">
      <c r="A125" t="s">
        <v>1238</v>
      </c>
      <c r="B125">
        <v>4</v>
      </c>
      <c r="C125" s="1">
        <v>1</v>
      </c>
      <c r="D125" t="s">
        <v>561</v>
      </c>
      <c r="E125" s="1">
        <v>1</v>
      </c>
      <c r="F125" s="1">
        <v>23</v>
      </c>
      <c r="G125" s="1">
        <v>1</v>
      </c>
      <c r="H125" s="1">
        <v>6</v>
      </c>
      <c r="I125" s="1"/>
      <c r="J125" s="1">
        <v>5</v>
      </c>
      <c r="K125" s="1"/>
      <c r="L125" s="1">
        <v>5</v>
      </c>
      <c r="M125" s="1"/>
      <c r="N125" s="1">
        <v>1</v>
      </c>
      <c r="O125" s="1">
        <v>5</v>
      </c>
    </row>
    <row r="126" spans="4:15" ht="12.75">
      <c r="D126" s="22" t="s">
        <v>562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t="s">
        <v>564</v>
      </c>
      <c r="D127" t="s">
        <v>563</v>
      </c>
      <c r="E127" s="1">
        <v>1</v>
      </c>
      <c r="F127" s="1">
        <v>9</v>
      </c>
      <c r="G127" s="1">
        <v>1</v>
      </c>
      <c r="H127" s="1">
        <v>4</v>
      </c>
      <c r="I127" s="1"/>
      <c r="J127" s="1">
        <v>3</v>
      </c>
      <c r="K127" s="1"/>
      <c r="L127" s="1">
        <v>3</v>
      </c>
      <c r="M127" s="1"/>
      <c r="N127" s="1">
        <v>1</v>
      </c>
      <c r="O127" s="1">
        <v>3</v>
      </c>
    </row>
    <row r="128" spans="4:15" ht="12.75">
      <c r="D128" s="22" t="s">
        <v>565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t="s">
        <v>796</v>
      </c>
      <c r="D129" t="s">
        <v>566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t="s">
        <v>1441</v>
      </c>
      <c r="D130" s="24" t="s">
        <v>567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69" t="s">
        <v>1204</v>
      </c>
      <c r="D131" t="s">
        <v>568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69"/>
      <c r="D132" t="s">
        <v>569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4:15" ht="12.75">
      <c r="D133" s="22" t="s">
        <v>78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6" ht="12.75">
      <c r="A134" t="s">
        <v>1823</v>
      </c>
      <c r="D134" t="s">
        <v>570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t="s">
        <v>1832</v>
      </c>
    </row>
    <row r="135" spans="4:15" ht="15.75">
      <c r="D135" s="18" t="s">
        <v>291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6" ht="12.75">
      <c r="A136" s="63" t="s">
        <v>1252</v>
      </c>
      <c r="D136" t="s">
        <v>572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70" t="s">
        <v>1826</v>
      </c>
    </row>
    <row r="137" spans="1:16" ht="12.75">
      <c r="A137" s="76"/>
      <c r="D137" t="s">
        <v>571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70"/>
    </row>
    <row r="138" spans="1:16" ht="15.75">
      <c r="A138" s="74" t="s">
        <v>499</v>
      </c>
      <c r="B138" s="75"/>
      <c r="C138" s="29">
        <f>SUM(C98:C137)</f>
        <v>21.5</v>
      </c>
      <c r="D138" s="14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4"/>
    </row>
    <row r="139" spans="1:15" ht="12.75">
      <c r="A139" s="66" t="s">
        <v>496</v>
      </c>
      <c r="B139" s="66"/>
      <c r="C139" s="17">
        <v>21</v>
      </c>
      <c r="D139" t="s">
        <v>573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66" t="s">
        <v>497</v>
      </c>
      <c r="B140" s="66"/>
      <c r="C140" s="17">
        <v>7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66" t="s">
        <v>498</v>
      </c>
      <c r="B141" s="66"/>
      <c r="C141" s="17">
        <v>1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4:15" ht="15.75">
      <c r="D142" s="27" t="s">
        <v>574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4:15" ht="15.75">
      <c r="D143" s="18" t="s">
        <v>575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6" ht="12.75">
      <c r="A144" s="64" t="s">
        <v>1184</v>
      </c>
      <c r="B144">
        <v>1</v>
      </c>
      <c r="C144" s="1">
        <v>1.5</v>
      </c>
      <c r="D144" t="s">
        <v>579</v>
      </c>
      <c r="E144" s="1">
        <v>2</v>
      </c>
      <c r="F144" s="1"/>
      <c r="G144" s="1">
        <v>1.5</v>
      </c>
      <c r="H144" s="1">
        <v>8</v>
      </c>
      <c r="I144" s="1">
        <v>3</v>
      </c>
      <c r="J144" s="1">
        <v>7</v>
      </c>
      <c r="K144" s="1">
        <v>3</v>
      </c>
      <c r="L144" s="1">
        <v>7</v>
      </c>
      <c r="M144" s="1">
        <v>3</v>
      </c>
      <c r="N144" s="1">
        <v>1.5</v>
      </c>
      <c r="O144" s="1">
        <v>7</v>
      </c>
      <c r="P144" t="s">
        <v>1185</v>
      </c>
    </row>
    <row r="145" spans="1:16" ht="12.75">
      <c r="A145" s="64"/>
      <c r="B145">
        <v>2</v>
      </c>
      <c r="C145" s="1">
        <v>1</v>
      </c>
      <c r="D145" t="s">
        <v>576</v>
      </c>
      <c r="E145" s="1">
        <v>1</v>
      </c>
      <c r="F145" s="1">
        <v>23</v>
      </c>
      <c r="G145" s="1">
        <v>1</v>
      </c>
      <c r="H145" s="1">
        <v>6</v>
      </c>
      <c r="I145" s="1"/>
      <c r="J145" s="1">
        <v>5</v>
      </c>
      <c r="K145" s="1"/>
      <c r="L145" s="1">
        <v>5</v>
      </c>
      <c r="M145" s="1"/>
      <c r="N145" s="1">
        <v>1</v>
      </c>
      <c r="O145" s="1">
        <v>5</v>
      </c>
      <c r="P145" t="s">
        <v>1186</v>
      </c>
    </row>
    <row r="146" spans="1:16" ht="12.75">
      <c r="A146" s="64"/>
      <c r="B146">
        <v>3</v>
      </c>
      <c r="C146" s="1">
        <v>1</v>
      </c>
      <c r="D146" t="s">
        <v>577</v>
      </c>
      <c r="E146" s="1">
        <v>1</v>
      </c>
      <c r="F146" s="1">
        <v>23</v>
      </c>
      <c r="G146" s="1">
        <v>1</v>
      </c>
      <c r="H146" s="1">
        <v>6</v>
      </c>
      <c r="I146" s="1"/>
      <c r="J146" s="1">
        <v>5</v>
      </c>
      <c r="K146" s="1"/>
      <c r="L146" s="1">
        <v>5</v>
      </c>
      <c r="M146" s="1"/>
      <c r="N146" s="1">
        <v>1</v>
      </c>
      <c r="O146" s="1">
        <v>5</v>
      </c>
      <c r="P146" t="s">
        <v>1208</v>
      </c>
    </row>
    <row r="147" spans="1:16" ht="12.75">
      <c r="A147" s="64"/>
      <c r="B147">
        <v>4</v>
      </c>
      <c r="C147" s="1">
        <v>1</v>
      </c>
      <c r="D147" t="s">
        <v>578</v>
      </c>
      <c r="E147" s="1">
        <v>1</v>
      </c>
      <c r="F147" s="1">
        <v>23</v>
      </c>
      <c r="G147" s="1">
        <v>1</v>
      </c>
      <c r="H147" s="1">
        <v>6</v>
      </c>
      <c r="I147" s="1"/>
      <c r="J147" s="1">
        <v>5</v>
      </c>
      <c r="K147" s="1"/>
      <c r="L147" s="1">
        <v>5</v>
      </c>
      <c r="M147" s="1"/>
      <c r="N147" s="1">
        <v>1</v>
      </c>
      <c r="O147" s="1">
        <v>5</v>
      </c>
      <c r="P147" t="s">
        <v>1191</v>
      </c>
    </row>
    <row r="148" spans="4:15" ht="15.75">
      <c r="D148" s="18" t="s">
        <v>580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65" t="s">
        <v>1188</v>
      </c>
      <c r="B149" s="68">
        <v>1</v>
      </c>
      <c r="C149" s="63">
        <v>1.5</v>
      </c>
      <c r="D149" t="s">
        <v>581</v>
      </c>
      <c r="E149" s="63">
        <v>2</v>
      </c>
      <c r="F149" s="63"/>
      <c r="G149" s="63">
        <v>1.5</v>
      </c>
      <c r="H149" s="63">
        <v>8</v>
      </c>
      <c r="I149" s="63">
        <v>3</v>
      </c>
      <c r="J149" s="63">
        <v>7</v>
      </c>
      <c r="K149" s="63">
        <v>3</v>
      </c>
      <c r="L149" s="63">
        <v>7</v>
      </c>
      <c r="M149" s="63">
        <v>3</v>
      </c>
      <c r="N149" s="63">
        <v>1.5</v>
      </c>
      <c r="O149" s="63">
        <v>7</v>
      </c>
    </row>
    <row r="150" spans="1:15" ht="12.75">
      <c r="A150" s="65"/>
      <c r="B150" s="68"/>
      <c r="C150" s="63"/>
      <c r="D150" t="s">
        <v>582</v>
      </c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</row>
    <row r="151" spans="1:16" ht="12.75">
      <c r="A151" s="1" t="s">
        <v>823</v>
      </c>
      <c r="B151">
        <v>2</v>
      </c>
      <c r="C151" s="1">
        <f>3/4</f>
        <v>0.75</v>
      </c>
      <c r="D151" t="s">
        <v>583</v>
      </c>
      <c r="E151" s="1">
        <v>2</v>
      </c>
      <c r="F151" s="1"/>
      <c r="G151" s="1">
        <v>1.5</v>
      </c>
      <c r="H151" s="1">
        <v>8</v>
      </c>
      <c r="I151" s="1">
        <v>3</v>
      </c>
      <c r="J151" s="1">
        <v>7</v>
      </c>
      <c r="K151" s="1">
        <v>3</v>
      </c>
      <c r="L151" s="1">
        <v>7</v>
      </c>
      <c r="M151" s="1">
        <v>3</v>
      </c>
      <c r="N151" s="1">
        <v>1.5</v>
      </c>
      <c r="O151" s="1">
        <v>7</v>
      </c>
      <c r="P151" t="s">
        <v>589</v>
      </c>
    </row>
    <row r="152" spans="1:15" ht="12.75">
      <c r="A152" s="1" t="s">
        <v>1212</v>
      </c>
      <c r="B152" s="68">
        <v>3</v>
      </c>
      <c r="C152" s="63">
        <v>1.5</v>
      </c>
      <c r="D152" t="s">
        <v>584</v>
      </c>
      <c r="E152" s="63">
        <v>2</v>
      </c>
      <c r="F152" s="63"/>
      <c r="G152" s="63">
        <v>1.5</v>
      </c>
      <c r="H152" s="63">
        <v>8</v>
      </c>
      <c r="I152" s="63">
        <v>3</v>
      </c>
      <c r="J152" s="63">
        <v>7</v>
      </c>
      <c r="K152" s="63">
        <v>3</v>
      </c>
      <c r="L152" s="63">
        <v>7</v>
      </c>
      <c r="M152" s="63">
        <v>3</v>
      </c>
      <c r="N152" s="63">
        <v>1.5</v>
      </c>
      <c r="O152" s="63">
        <v>7</v>
      </c>
    </row>
    <row r="153" spans="1:15" ht="12.75">
      <c r="A153" s="13" t="s">
        <v>1209</v>
      </c>
      <c r="B153" s="68"/>
      <c r="C153" s="63"/>
      <c r="D153" t="s">
        <v>585</v>
      </c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</row>
    <row r="154" spans="1:15" ht="12.75">
      <c r="A154" s="1" t="s">
        <v>823</v>
      </c>
      <c r="B154">
        <v>4</v>
      </c>
      <c r="C154" s="1">
        <v>1.5</v>
      </c>
      <c r="D154" t="s">
        <v>586</v>
      </c>
      <c r="E154" s="1">
        <v>2</v>
      </c>
      <c r="F154" s="1"/>
      <c r="G154" s="1">
        <v>1.5</v>
      </c>
      <c r="H154" s="1">
        <v>8</v>
      </c>
      <c r="I154" s="1">
        <v>3</v>
      </c>
      <c r="J154" s="1">
        <v>7</v>
      </c>
      <c r="K154" s="1">
        <v>3</v>
      </c>
      <c r="L154" s="1">
        <v>7</v>
      </c>
      <c r="M154" s="1">
        <v>3</v>
      </c>
      <c r="N154" s="1">
        <v>1.5</v>
      </c>
      <c r="O154" s="1">
        <v>7</v>
      </c>
    </row>
    <row r="155" spans="1:15" ht="12.75">
      <c r="A155" s="1" t="s">
        <v>823</v>
      </c>
      <c r="B155">
        <v>5</v>
      </c>
      <c r="C155" s="1">
        <v>1</v>
      </c>
      <c r="D155" t="s">
        <v>587</v>
      </c>
      <c r="E155" s="1">
        <v>1</v>
      </c>
      <c r="F155" s="1">
        <v>23</v>
      </c>
      <c r="G155" s="1">
        <v>1</v>
      </c>
      <c r="H155" s="1">
        <v>6</v>
      </c>
      <c r="I155" s="1"/>
      <c r="J155" s="1">
        <v>5</v>
      </c>
      <c r="K155" s="1"/>
      <c r="L155" s="1">
        <v>5</v>
      </c>
      <c r="M155" s="1"/>
      <c r="N155" s="1">
        <v>1</v>
      </c>
      <c r="O155" s="1">
        <v>5</v>
      </c>
    </row>
    <row r="156" spans="4:15" ht="12.75">
      <c r="D156" s="23" t="s">
        <v>78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4:15" ht="12.75">
      <c r="D157" t="s">
        <v>588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4:15" ht="15.75">
      <c r="D158" s="18" t="s">
        <v>601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63" t="s">
        <v>1182</v>
      </c>
      <c r="B159" s="68">
        <v>1</v>
      </c>
      <c r="C159" s="63">
        <v>1.5</v>
      </c>
      <c r="D159" t="s">
        <v>590</v>
      </c>
      <c r="E159" s="63">
        <v>2</v>
      </c>
      <c r="F159" s="63"/>
      <c r="G159" s="63">
        <v>1.5</v>
      </c>
      <c r="H159" s="63">
        <v>8</v>
      </c>
      <c r="I159" s="63">
        <v>3</v>
      </c>
      <c r="J159" s="63">
        <v>7</v>
      </c>
      <c r="K159" s="63">
        <v>3</v>
      </c>
      <c r="L159" s="63">
        <v>7</v>
      </c>
      <c r="M159" s="63">
        <v>3</v>
      </c>
      <c r="N159" s="63">
        <v>1.5</v>
      </c>
      <c r="O159" s="63">
        <v>7</v>
      </c>
    </row>
    <row r="160" spans="1:15" ht="12.75">
      <c r="A160" s="63"/>
      <c r="B160" s="68"/>
      <c r="C160" s="63"/>
      <c r="D160" t="s">
        <v>591</v>
      </c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</row>
    <row r="161" spans="1:15" ht="12.75">
      <c r="A161" s="63" t="s">
        <v>1745</v>
      </c>
      <c r="B161" s="68">
        <v>2</v>
      </c>
      <c r="C161" s="63">
        <v>1</v>
      </c>
      <c r="D161" t="s">
        <v>592</v>
      </c>
      <c r="E161" s="63">
        <v>1</v>
      </c>
      <c r="F161" s="63">
        <v>23</v>
      </c>
      <c r="G161" s="63">
        <v>1</v>
      </c>
      <c r="H161" s="63">
        <v>6</v>
      </c>
      <c r="I161" s="63"/>
      <c r="J161" s="63">
        <v>5</v>
      </c>
      <c r="K161" s="63"/>
      <c r="L161" s="63">
        <v>5</v>
      </c>
      <c r="M161" s="63"/>
      <c r="N161" s="63">
        <v>1</v>
      </c>
      <c r="O161" s="63">
        <v>5</v>
      </c>
    </row>
    <row r="162" spans="1:15" ht="12.75">
      <c r="A162" s="63"/>
      <c r="B162" s="68"/>
      <c r="C162" s="63"/>
      <c r="D162" t="s">
        <v>593</v>
      </c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</row>
    <row r="163" spans="1:15" ht="12.75">
      <c r="A163" t="s">
        <v>1744</v>
      </c>
      <c r="B163">
        <v>3</v>
      </c>
      <c r="C163" s="1">
        <v>1</v>
      </c>
      <c r="D163" t="s">
        <v>594</v>
      </c>
      <c r="E163" s="1">
        <v>1</v>
      </c>
      <c r="F163" s="1">
        <v>23</v>
      </c>
      <c r="G163" s="1">
        <v>1</v>
      </c>
      <c r="H163" s="1">
        <v>6</v>
      </c>
      <c r="I163" s="1"/>
      <c r="J163" s="1">
        <v>5</v>
      </c>
      <c r="K163" s="1"/>
      <c r="L163" s="1">
        <v>5</v>
      </c>
      <c r="M163" s="1"/>
      <c r="N163" s="1">
        <v>1</v>
      </c>
      <c r="O163" s="1">
        <v>5</v>
      </c>
    </row>
    <row r="164" spans="1:15" ht="12.75">
      <c r="A164" t="s">
        <v>1746</v>
      </c>
      <c r="B164">
        <v>4</v>
      </c>
      <c r="C164" s="1">
        <v>1</v>
      </c>
      <c r="D164" t="s">
        <v>595</v>
      </c>
      <c r="E164" s="1">
        <v>1</v>
      </c>
      <c r="F164" s="1">
        <v>23</v>
      </c>
      <c r="G164" s="1">
        <v>1</v>
      </c>
      <c r="H164" s="1">
        <v>6</v>
      </c>
      <c r="I164" s="1"/>
      <c r="J164" s="1">
        <v>5</v>
      </c>
      <c r="K164" s="1"/>
      <c r="L164" s="1">
        <v>5</v>
      </c>
      <c r="M164" s="1"/>
      <c r="N164" s="1">
        <v>1</v>
      </c>
      <c r="O164" s="1">
        <v>5</v>
      </c>
    </row>
    <row r="165" spans="1:15" ht="12.75">
      <c r="A165" s="63" t="s">
        <v>879</v>
      </c>
      <c r="B165" s="68">
        <v>5</v>
      </c>
      <c r="C165" s="63">
        <v>1.5</v>
      </c>
      <c r="D165" t="s">
        <v>596</v>
      </c>
      <c r="E165" s="63">
        <v>2</v>
      </c>
      <c r="F165" s="63"/>
      <c r="G165" s="63">
        <v>1.5</v>
      </c>
      <c r="H165" s="63">
        <v>8</v>
      </c>
      <c r="I165" s="63">
        <v>3</v>
      </c>
      <c r="J165" s="63">
        <v>7</v>
      </c>
      <c r="K165" s="63">
        <v>3</v>
      </c>
      <c r="L165" s="63">
        <v>7</v>
      </c>
      <c r="M165" s="63">
        <v>3</v>
      </c>
      <c r="N165" s="63">
        <v>1.5</v>
      </c>
      <c r="O165" s="63">
        <v>7</v>
      </c>
    </row>
    <row r="166" spans="1:15" ht="12.75">
      <c r="A166" s="63"/>
      <c r="B166" s="68"/>
      <c r="C166" s="63"/>
      <c r="D166" t="s">
        <v>600</v>
      </c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</row>
    <row r="167" spans="1:15" ht="12.75">
      <c r="A167" t="s">
        <v>1747</v>
      </c>
      <c r="B167">
        <v>6</v>
      </c>
      <c r="C167" s="1">
        <v>1</v>
      </c>
      <c r="D167" t="s">
        <v>597</v>
      </c>
      <c r="E167" s="1">
        <v>1</v>
      </c>
      <c r="F167" s="1">
        <v>23</v>
      </c>
      <c r="G167" s="1">
        <v>1</v>
      </c>
      <c r="H167" s="1">
        <v>6</v>
      </c>
      <c r="I167" s="1"/>
      <c r="J167" s="1">
        <v>5</v>
      </c>
      <c r="K167" s="1"/>
      <c r="L167" s="1">
        <v>5</v>
      </c>
      <c r="M167" s="1"/>
      <c r="N167" s="1">
        <v>1</v>
      </c>
      <c r="O167" s="1">
        <v>5</v>
      </c>
    </row>
    <row r="168" spans="4:15" ht="12.75">
      <c r="D168" s="23" t="s">
        <v>538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t="s">
        <v>1181</v>
      </c>
      <c r="D169" t="s">
        <v>598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4:15" ht="12.75">
      <c r="D170" s="23" t="s">
        <v>78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4:15" ht="12.75">
      <c r="D171" t="s">
        <v>599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4:15" ht="15.75">
      <c r="D172" s="18" t="s">
        <v>610</v>
      </c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2:15" ht="12.75">
      <c r="B173">
        <v>1</v>
      </c>
      <c r="C173" s="1">
        <v>1</v>
      </c>
      <c r="D173" t="s">
        <v>602</v>
      </c>
      <c r="E173" s="1">
        <v>1</v>
      </c>
      <c r="F173" s="1">
        <v>23</v>
      </c>
      <c r="G173" s="1">
        <v>1</v>
      </c>
      <c r="H173" s="1">
        <v>6</v>
      </c>
      <c r="I173" s="1"/>
      <c r="J173" s="1">
        <v>5</v>
      </c>
      <c r="K173" s="1"/>
      <c r="L173" s="1">
        <v>5</v>
      </c>
      <c r="M173" s="1"/>
      <c r="N173" s="1">
        <v>1</v>
      </c>
      <c r="O173" s="1">
        <v>5</v>
      </c>
    </row>
    <row r="174" spans="2:15" ht="12.75">
      <c r="B174" s="68">
        <v>2</v>
      </c>
      <c r="C174" s="63">
        <v>1.5</v>
      </c>
      <c r="D174" t="s">
        <v>603</v>
      </c>
      <c r="E174" s="63">
        <v>2</v>
      </c>
      <c r="F174" s="63"/>
      <c r="G174" s="63">
        <v>1.5</v>
      </c>
      <c r="H174" s="63">
        <v>8</v>
      </c>
      <c r="I174" s="63">
        <v>3</v>
      </c>
      <c r="J174" s="63">
        <v>7</v>
      </c>
      <c r="K174" s="63">
        <v>3</v>
      </c>
      <c r="L174" s="63">
        <v>7</v>
      </c>
      <c r="M174" s="63">
        <v>3</v>
      </c>
      <c r="N174" s="63">
        <v>1.5</v>
      </c>
      <c r="O174" s="63">
        <v>7</v>
      </c>
    </row>
    <row r="175" spans="2:15" ht="12.75">
      <c r="B175" s="68"/>
      <c r="C175" s="63"/>
      <c r="D175" t="s">
        <v>604</v>
      </c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</row>
    <row r="176" spans="2:15" ht="12.75">
      <c r="B176">
        <v>3</v>
      </c>
      <c r="C176" s="1">
        <v>1</v>
      </c>
      <c r="D176" t="s">
        <v>605</v>
      </c>
      <c r="E176" s="1">
        <v>1</v>
      </c>
      <c r="F176" s="1">
        <v>23</v>
      </c>
      <c r="G176" s="1">
        <v>1</v>
      </c>
      <c r="H176" s="1">
        <v>6</v>
      </c>
      <c r="I176" s="1"/>
      <c r="J176" s="1">
        <v>5</v>
      </c>
      <c r="K176" s="1"/>
      <c r="L176" s="1">
        <v>5</v>
      </c>
      <c r="M176" s="1"/>
      <c r="N176" s="1">
        <v>1</v>
      </c>
      <c r="O176" s="1">
        <v>5</v>
      </c>
    </row>
    <row r="177" spans="2:15" ht="12.75">
      <c r="B177" s="68">
        <v>4</v>
      </c>
      <c r="C177" s="63">
        <v>1</v>
      </c>
      <c r="D177" t="s">
        <v>606</v>
      </c>
      <c r="E177" s="63">
        <v>1</v>
      </c>
      <c r="F177" s="63">
        <v>23</v>
      </c>
      <c r="G177" s="63">
        <v>1</v>
      </c>
      <c r="H177" s="63">
        <v>6</v>
      </c>
      <c r="I177" s="63"/>
      <c r="J177" s="63">
        <v>5</v>
      </c>
      <c r="K177" s="63"/>
      <c r="L177" s="63">
        <v>5</v>
      </c>
      <c r="M177" s="63"/>
      <c r="N177" s="63">
        <v>1</v>
      </c>
      <c r="O177" s="63">
        <v>5</v>
      </c>
    </row>
    <row r="178" spans="2:15" ht="12.75">
      <c r="B178" s="68"/>
      <c r="C178" s="63"/>
      <c r="D178" t="s">
        <v>607</v>
      </c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</row>
    <row r="179" spans="2:15" ht="12.75">
      <c r="B179">
        <v>5</v>
      </c>
      <c r="C179" s="1">
        <v>1</v>
      </c>
      <c r="D179" t="s">
        <v>608</v>
      </c>
      <c r="E179" s="1">
        <v>1</v>
      </c>
      <c r="F179" s="1">
        <v>23</v>
      </c>
      <c r="G179" s="1">
        <v>1</v>
      </c>
      <c r="H179" s="1">
        <v>6</v>
      </c>
      <c r="I179" s="1"/>
      <c r="J179" s="1">
        <v>5</v>
      </c>
      <c r="K179" s="1"/>
      <c r="L179" s="1">
        <v>5</v>
      </c>
      <c r="M179" s="1"/>
      <c r="N179" s="1">
        <v>1</v>
      </c>
      <c r="O179" s="1">
        <v>5</v>
      </c>
    </row>
    <row r="180" spans="4:15" ht="15.75">
      <c r="D180" s="18" t="s">
        <v>609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2.75">
      <c r="A181" t="s">
        <v>1240</v>
      </c>
      <c r="B181">
        <v>1</v>
      </c>
      <c r="C181" s="1">
        <v>0.5</v>
      </c>
      <c r="D181" t="s">
        <v>611</v>
      </c>
      <c r="E181" s="1">
        <v>1</v>
      </c>
      <c r="F181" s="1">
        <v>9</v>
      </c>
      <c r="G181" s="1">
        <v>0.5</v>
      </c>
      <c r="H181" s="1">
        <v>3</v>
      </c>
      <c r="I181" s="1">
        <v>3</v>
      </c>
      <c r="J181" s="1">
        <v>2</v>
      </c>
      <c r="K181" s="1">
        <v>3</v>
      </c>
      <c r="L181" s="1">
        <v>2</v>
      </c>
      <c r="M181" s="1">
        <v>3</v>
      </c>
      <c r="N181" s="1">
        <v>1</v>
      </c>
      <c r="O181" s="1">
        <v>2</v>
      </c>
    </row>
    <row r="182" spans="1:15" ht="12.75">
      <c r="A182" t="s">
        <v>1179</v>
      </c>
      <c r="B182">
        <v>2</v>
      </c>
      <c r="C182" s="1">
        <v>1</v>
      </c>
      <c r="D182" t="s">
        <v>612</v>
      </c>
      <c r="E182" s="1">
        <v>1</v>
      </c>
      <c r="F182" s="1">
        <v>23</v>
      </c>
      <c r="G182" s="1">
        <v>1</v>
      </c>
      <c r="H182" s="1">
        <v>6</v>
      </c>
      <c r="I182" s="1"/>
      <c r="J182" s="1">
        <v>5</v>
      </c>
      <c r="K182" s="1"/>
      <c r="L182" s="1">
        <v>5</v>
      </c>
      <c r="M182" s="1"/>
      <c r="N182" s="1">
        <v>1</v>
      </c>
      <c r="O182" s="1">
        <v>5</v>
      </c>
    </row>
    <row r="183" spans="1:15" ht="12.75">
      <c r="A183" s="62" t="s">
        <v>1239</v>
      </c>
      <c r="B183" s="68">
        <v>3</v>
      </c>
      <c r="C183" s="63">
        <v>1</v>
      </c>
      <c r="D183" t="s">
        <v>613</v>
      </c>
      <c r="E183" s="63">
        <v>1</v>
      </c>
      <c r="F183" s="63">
        <v>23</v>
      </c>
      <c r="G183" s="63">
        <v>1</v>
      </c>
      <c r="H183" s="63">
        <v>6</v>
      </c>
      <c r="I183" s="63"/>
      <c r="J183" s="63">
        <v>5</v>
      </c>
      <c r="K183" s="63"/>
      <c r="L183" s="63">
        <v>5</v>
      </c>
      <c r="M183" s="63"/>
      <c r="N183" s="63">
        <v>1</v>
      </c>
      <c r="O183" s="63">
        <v>5</v>
      </c>
    </row>
    <row r="184" spans="1:15" ht="12.75">
      <c r="A184" s="62"/>
      <c r="B184" s="68"/>
      <c r="C184" s="63"/>
      <c r="D184" t="s">
        <v>614</v>
      </c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</row>
    <row r="185" spans="4:15" ht="15.75">
      <c r="D185" s="18" t="s">
        <v>615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2.75">
      <c r="A186" s="1" t="s">
        <v>1450</v>
      </c>
      <c r="B186">
        <v>1</v>
      </c>
      <c r="C186" s="1">
        <v>1</v>
      </c>
      <c r="D186" t="s">
        <v>616</v>
      </c>
      <c r="E186" s="1">
        <v>1</v>
      </c>
      <c r="F186" s="1">
        <v>23</v>
      </c>
      <c r="G186" s="1">
        <v>1</v>
      </c>
      <c r="H186" s="1">
        <v>6</v>
      </c>
      <c r="I186" s="1"/>
      <c r="J186" s="1">
        <v>5</v>
      </c>
      <c r="K186" s="1"/>
      <c r="L186" s="1">
        <v>5</v>
      </c>
      <c r="M186" s="1"/>
      <c r="N186" s="1">
        <v>1</v>
      </c>
      <c r="O186" s="1">
        <v>5</v>
      </c>
    </row>
    <row r="187" spans="1:15" ht="12.75">
      <c r="A187" s="1" t="s">
        <v>1450</v>
      </c>
      <c r="B187" s="68">
        <v>2</v>
      </c>
      <c r="C187" s="63">
        <v>1.5</v>
      </c>
      <c r="D187" t="s">
        <v>617</v>
      </c>
      <c r="E187" s="63">
        <v>2</v>
      </c>
      <c r="F187" s="63"/>
      <c r="G187" s="63">
        <v>1.5</v>
      </c>
      <c r="H187" s="63">
        <v>8</v>
      </c>
      <c r="I187" s="63">
        <v>3</v>
      </c>
      <c r="J187" s="63">
        <v>7</v>
      </c>
      <c r="K187" s="63">
        <v>3</v>
      </c>
      <c r="L187" s="63">
        <v>7</v>
      </c>
      <c r="M187" s="63">
        <v>3</v>
      </c>
      <c r="N187" s="63">
        <v>1.5</v>
      </c>
      <c r="O187" s="63">
        <v>7</v>
      </c>
    </row>
    <row r="188" spans="1:15" ht="12.75">
      <c r="A188" s="1" t="s">
        <v>1450</v>
      </c>
      <c r="B188" s="68"/>
      <c r="C188" s="63"/>
      <c r="D188" t="s">
        <v>618</v>
      </c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</row>
    <row r="189" spans="1:15" ht="12.75">
      <c r="A189" s="1" t="s">
        <v>1450</v>
      </c>
      <c r="B189" s="68">
        <v>3</v>
      </c>
      <c r="C189" s="63">
        <v>1.5</v>
      </c>
      <c r="D189" t="s">
        <v>619</v>
      </c>
      <c r="E189" s="63">
        <v>2</v>
      </c>
      <c r="F189" s="63"/>
      <c r="G189" s="63">
        <v>1.5</v>
      </c>
      <c r="H189" s="63">
        <v>8</v>
      </c>
      <c r="I189" s="63">
        <v>3</v>
      </c>
      <c r="J189" s="63">
        <v>7</v>
      </c>
      <c r="K189" s="63">
        <v>3</v>
      </c>
      <c r="L189" s="63">
        <v>7</v>
      </c>
      <c r="M189" s="63">
        <v>3</v>
      </c>
      <c r="N189" s="63">
        <v>1.5</v>
      </c>
      <c r="O189" s="63">
        <v>7</v>
      </c>
    </row>
    <row r="190" spans="1:15" ht="12.75">
      <c r="A190" s="1" t="s">
        <v>1450</v>
      </c>
      <c r="B190" s="68"/>
      <c r="C190" s="63"/>
      <c r="D190" t="s">
        <v>620</v>
      </c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</row>
    <row r="191" spans="4:15" ht="12.75">
      <c r="D191" s="23" t="s">
        <v>621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2.75">
      <c r="A192" t="s">
        <v>1180</v>
      </c>
      <c r="D192" t="s">
        <v>622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6" ht="15.75">
      <c r="A193" s="74" t="s">
        <v>499</v>
      </c>
      <c r="B193" s="75"/>
      <c r="C193" s="29">
        <f>SUM(C143:C192)</f>
        <v>29.75</v>
      </c>
      <c r="D193" s="14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4"/>
    </row>
    <row r="194" spans="1:15" ht="12.75">
      <c r="A194" s="66" t="s">
        <v>496</v>
      </c>
      <c r="B194" s="66"/>
      <c r="C194" s="17">
        <v>26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2.75">
      <c r="A195" s="66" t="s">
        <v>497</v>
      </c>
      <c r="B195" s="66"/>
      <c r="C195" s="17">
        <v>2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2.75">
      <c r="A196" s="66" t="s">
        <v>498</v>
      </c>
      <c r="B196" s="66"/>
      <c r="C196" s="17">
        <v>2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4:15" ht="15">
      <c r="D197" s="27" t="s">
        <v>623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4:15" ht="15.75">
      <c r="D198" s="18" t="s">
        <v>624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2:15" ht="12.75">
      <c r="B199" s="68">
        <v>1</v>
      </c>
      <c r="C199" s="63">
        <v>2</v>
      </c>
      <c r="D199" t="s">
        <v>625</v>
      </c>
      <c r="E199" s="63">
        <v>3</v>
      </c>
      <c r="F199" s="63">
        <v>10</v>
      </c>
      <c r="G199" s="63">
        <v>2</v>
      </c>
      <c r="H199" s="63">
        <v>11</v>
      </c>
      <c r="I199" s="63"/>
      <c r="J199" s="63">
        <v>10</v>
      </c>
      <c r="K199" s="63"/>
      <c r="L199" s="63">
        <v>10</v>
      </c>
      <c r="M199" s="63"/>
      <c r="N199" s="63">
        <v>2</v>
      </c>
      <c r="O199" s="63">
        <v>10</v>
      </c>
    </row>
    <row r="200" spans="2:15" ht="12.75">
      <c r="B200" s="68"/>
      <c r="C200" s="63"/>
      <c r="D200" t="s">
        <v>626</v>
      </c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</row>
    <row r="201" spans="2:15" ht="12.75">
      <c r="B201" s="68">
        <v>2</v>
      </c>
      <c r="C201" s="63">
        <v>2</v>
      </c>
      <c r="D201" t="s">
        <v>627</v>
      </c>
      <c r="E201" s="63">
        <v>3</v>
      </c>
      <c r="F201" s="63">
        <v>10</v>
      </c>
      <c r="G201" s="63">
        <v>2</v>
      </c>
      <c r="H201" s="63">
        <v>12</v>
      </c>
      <c r="I201" s="63"/>
      <c r="J201" s="63">
        <v>10</v>
      </c>
      <c r="K201" s="63"/>
      <c r="L201" s="63">
        <v>10</v>
      </c>
      <c r="M201" s="63"/>
      <c r="N201" s="63">
        <v>2</v>
      </c>
      <c r="O201" s="63">
        <v>10</v>
      </c>
    </row>
    <row r="202" spans="2:15" ht="12.75">
      <c r="B202" s="68"/>
      <c r="C202" s="63"/>
      <c r="D202" t="s">
        <v>628</v>
      </c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</row>
    <row r="203" spans="4:15" ht="15.75">
      <c r="D203" s="18" t="s">
        <v>629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2.75">
      <c r="A204" t="s">
        <v>1461</v>
      </c>
      <c r="B204">
        <v>1</v>
      </c>
      <c r="C204" s="1">
        <v>0.5</v>
      </c>
      <c r="D204" t="s">
        <v>630</v>
      </c>
      <c r="E204" s="1">
        <v>1</v>
      </c>
      <c r="F204" s="1">
        <v>9</v>
      </c>
      <c r="G204" s="1">
        <v>0.5</v>
      </c>
      <c r="H204" s="1">
        <v>3</v>
      </c>
      <c r="I204" s="1">
        <v>3</v>
      </c>
      <c r="J204" s="1">
        <v>2</v>
      </c>
      <c r="K204" s="1">
        <v>3</v>
      </c>
      <c r="L204" s="1">
        <v>2</v>
      </c>
      <c r="M204" s="1">
        <v>3</v>
      </c>
      <c r="N204" s="1">
        <v>1</v>
      </c>
      <c r="O204" s="1">
        <v>2</v>
      </c>
    </row>
    <row r="205" spans="1:15" ht="12.75">
      <c r="A205" t="s">
        <v>1458</v>
      </c>
      <c r="B205">
        <v>2</v>
      </c>
      <c r="C205" s="1">
        <v>0.5</v>
      </c>
      <c r="D205" t="s">
        <v>390</v>
      </c>
      <c r="E205" s="1">
        <v>1</v>
      </c>
      <c r="F205" s="1">
        <v>9</v>
      </c>
      <c r="G205" s="1">
        <v>0.5</v>
      </c>
      <c r="H205" s="1">
        <v>3</v>
      </c>
      <c r="I205" s="1">
        <v>3</v>
      </c>
      <c r="J205" s="1">
        <v>2</v>
      </c>
      <c r="K205" s="1">
        <v>3</v>
      </c>
      <c r="L205" s="1">
        <v>2</v>
      </c>
      <c r="M205" s="1">
        <v>3</v>
      </c>
      <c r="N205" s="1">
        <v>1</v>
      </c>
      <c r="O205" s="1">
        <v>2</v>
      </c>
    </row>
    <row r="206" spans="4:15" ht="12.75">
      <c r="D206" s="23" t="s">
        <v>538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2.75">
      <c r="A207" t="s">
        <v>1457</v>
      </c>
      <c r="D207" t="s">
        <v>631</v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2.75">
      <c r="A208" s="1" t="s">
        <v>823</v>
      </c>
      <c r="D208" t="s">
        <v>632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2.75">
      <c r="A209" t="s">
        <v>1453</v>
      </c>
      <c r="D209" t="s">
        <v>633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4:15" ht="15.75">
      <c r="D210" s="18" t="s">
        <v>634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6" ht="12.75">
      <c r="A211" s="1" t="s">
        <v>823</v>
      </c>
      <c r="B211">
        <v>1</v>
      </c>
      <c r="C211" s="1">
        <v>1</v>
      </c>
      <c r="D211" t="s">
        <v>635</v>
      </c>
      <c r="E211" s="1">
        <v>1</v>
      </c>
      <c r="F211" s="1">
        <v>23</v>
      </c>
      <c r="G211" s="1">
        <v>1</v>
      </c>
      <c r="H211" s="1">
        <v>6</v>
      </c>
      <c r="I211" s="1"/>
      <c r="J211" s="1">
        <v>5</v>
      </c>
      <c r="K211" s="1"/>
      <c r="L211" s="1">
        <v>5</v>
      </c>
      <c r="M211" s="1"/>
      <c r="N211" s="1">
        <v>1</v>
      </c>
      <c r="O211" s="1">
        <v>5</v>
      </c>
      <c r="P211" t="s">
        <v>646</v>
      </c>
    </row>
    <row r="212" spans="1:15" ht="12.75">
      <c r="A212" s="62" t="s">
        <v>1513</v>
      </c>
      <c r="B212" s="68">
        <v>2</v>
      </c>
      <c r="C212" s="63">
        <v>1</v>
      </c>
      <c r="D212" t="s">
        <v>636</v>
      </c>
      <c r="E212" s="63">
        <v>1</v>
      </c>
      <c r="F212" s="63">
        <v>23</v>
      </c>
      <c r="G212" s="63">
        <v>1</v>
      </c>
      <c r="H212" s="63">
        <v>6</v>
      </c>
      <c r="I212" s="63"/>
      <c r="J212" s="63">
        <v>5</v>
      </c>
      <c r="K212" s="63"/>
      <c r="L212" s="63">
        <v>5</v>
      </c>
      <c r="M212" s="63"/>
      <c r="N212" s="63">
        <v>1</v>
      </c>
      <c r="O212" s="63">
        <v>5</v>
      </c>
    </row>
    <row r="213" spans="1:15" ht="12.75">
      <c r="A213" s="62"/>
      <c r="B213" s="68"/>
      <c r="C213" s="63"/>
      <c r="D213" t="s">
        <v>637</v>
      </c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</row>
    <row r="214" spans="1:15" ht="12.75">
      <c r="A214" s="62" t="s">
        <v>1526</v>
      </c>
      <c r="B214" s="68">
        <v>3</v>
      </c>
      <c r="C214" s="63">
        <v>1</v>
      </c>
      <c r="D214" t="s">
        <v>638</v>
      </c>
      <c r="E214" s="63">
        <v>1</v>
      </c>
      <c r="F214" s="63">
        <v>23</v>
      </c>
      <c r="G214" s="63">
        <v>1</v>
      </c>
      <c r="H214" s="63">
        <v>6</v>
      </c>
      <c r="I214" s="63"/>
      <c r="J214" s="63">
        <v>5</v>
      </c>
      <c r="K214" s="63"/>
      <c r="L214" s="63">
        <v>5</v>
      </c>
      <c r="M214" s="63"/>
      <c r="N214" s="63">
        <v>1</v>
      </c>
      <c r="O214" s="63">
        <v>5</v>
      </c>
    </row>
    <row r="215" spans="1:15" ht="12.75">
      <c r="A215" s="62"/>
      <c r="B215" s="68"/>
      <c r="C215" s="63"/>
      <c r="D215" t="s">
        <v>639</v>
      </c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</row>
    <row r="216" spans="1:15" ht="12.75">
      <c r="A216" s="62" t="s">
        <v>1527</v>
      </c>
      <c r="B216" s="68">
        <v>4</v>
      </c>
      <c r="C216" s="63">
        <v>1.5</v>
      </c>
      <c r="D216" t="s">
        <v>640</v>
      </c>
      <c r="E216" s="63">
        <v>2</v>
      </c>
      <c r="F216" s="63"/>
      <c r="G216" s="63">
        <v>1.5</v>
      </c>
      <c r="H216" s="63">
        <v>8</v>
      </c>
      <c r="I216" s="63">
        <v>3</v>
      </c>
      <c r="J216" s="63">
        <v>7</v>
      </c>
      <c r="K216" s="63">
        <v>3</v>
      </c>
      <c r="L216" s="63">
        <v>7</v>
      </c>
      <c r="M216" s="63">
        <v>3</v>
      </c>
      <c r="N216" s="63">
        <v>2</v>
      </c>
      <c r="O216" s="63">
        <v>7</v>
      </c>
    </row>
    <row r="217" spans="1:15" ht="12.75">
      <c r="A217" s="62"/>
      <c r="B217" s="68"/>
      <c r="C217" s="63"/>
      <c r="D217" t="s">
        <v>641</v>
      </c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</row>
    <row r="218" spans="1:15" ht="12.75">
      <c r="A218" s="62" t="s">
        <v>1502</v>
      </c>
      <c r="B218" s="68">
        <v>5</v>
      </c>
      <c r="C218" s="63">
        <v>1.5</v>
      </c>
      <c r="D218" t="s">
        <v>642</v>
      </c>
      <c r="E218" s="63">
        <v>2</v>
      </c>
      <c r="F218" s="63"/>
      <c r="G218" s="63">
        <v>1.5</v>
      </c>
      <c r="H218" s="63">
        <v>8</v>
      </c>
      <c r="I218" s="63">
        <v>3</v>
      </c>
      <c r="J218" s="63">
        <v>7</v>
      </c>
      <c r="K218" s="63">
        <v>3</v>
      </c>
      <c r="L218" s="63">
        <v>7</v>
      </c>
      <c r="M218" s="63">
        <v>3</v>
      </c>
      <c r="N218" s="63">
        <v>2</v>
      </c>
      <c r="O218" s="63">
        <v>7</v>
      </c>
    </row>
    <row r="219" spans="1:15" ht="12.75">
      <c r="A219" s="62"/>
      <c r="B219" s="68"/>
      <c r="C219" s="63"/>
      <c r="D219" t="s">
        <v>643</v>
      </c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</row>
    <row r="220" spans="1:16" ht="12.75">
      <c r="A220" t="s">
        <v>1528</v>
      </c>
      <c r="B220">
        <v>6</v>
      </c>
      <c r="C220" s="1">
        <v>1.5</v>
      </c>
      <c r="D220" t="s">
        <v>644</v>
      </c>
      <c r="E220" s="1">
        <v>2</v>
      </c>
      <c r="F220" s="1"/>
      <c r="G220" s="1">
        <v>1.5</v>
      </c>
      <c r="H220" s="1">
        <v>8</v>
      </c>
      <c r="I220" s="1">
        <v>3</v>
      </c>
      <c r="J220" s="1">
        <v>7</v>
      </c>
      <c r="K220" s="1">
        <v>3</v>
      </c>
      <c r="L220" s="1">
        <v>7</v>
      </c>
      <c r="M220" s="1">
        <v>3</v>
      </c>
      <c r="N220" s="1">
        <v>2</v>
      </c>
      <c r="O220" s="1">
        <v>7</v>
      </c>
      <c r="P220" s="30" t="s">
        <v>645</v>
      </c>
    </row>
    <row r="221" spans="4:15" ht="15.75">
      <c r="D221" s="18" t="s">
        <v>647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2.75">
      <c r="A222" t="s">
        <v>1476</v>
      </c>
      <c r="B222">
        <v>1</v>
      </c>
      <c r="C222" s="1">
        <v>1</v>
      </c>
      <c r="D222" t="s">
        <v>648</v>
      </c>
      <c r="E222" s="1">
        <v>1</v>
      </c>
      <c r="F222" s="1">
        <v>23</v>
      </c>
      <c r="G222" s="1">
        <v>1</v>
      </c>
      <c r="H222" s="1">
        <v>6</v>
      </c>
      <c r="I222" s="1"/>
      <c r="J222" s="1">
        <v>5</v>
      </c>
      <c r="K222" s="1"/>
      <c r="L222" s="1">
        <v>5</v>
      </c>
      <c r="M222" s="1"/>
      <c r="N222" s="1">
        <v>1</v>
      </c>
      <c r="O222" s="1">
        <v>5</v>
      </c>
    </row>
    <row r="223" spans="1:15" ht="12.75">
      <c r="A223" s="34" t="s">
        <v>1486</v>
      </c>
      <c r="B223">
        <v>2</v>
      </c>
      <c r="C223" s="1">
        <v>1</v>
      </c>
      <c r="D223" t="s">
        <v>649</v>
      </c>
      <c r="E223" s="1">
        <v>1</v>
      </c>
      <c r="F223" s="1">
        <v>23</v>
      </c>
      <c r="G223" s="1">
        <v>1</v>
      </c>
      <c r="H223" s="1">
        <v>6</v>
      </c>
      <c r="I223" s="1"/>
      <c r="J223" s="1">
        <v>5</v>
      </c>
      <c r="K223" s="1"/>
      <c r="L223" s="1">
        <v>5</v>
      </c>
      <c r="M223" s="1"/>
      <c r="N223" s="1">
        <v>1</v>
      </c>
      <c r="O223" s="1">
        <v>5</v>
      </c>
    </row>
    <row r="224" spans="1:15" ht="12.75">
      <c r="A224" t="s">
        <v>1467</v>
      </c>
      <c r="B224">
        <v>3</v>
      </c>
      <c r="C224" s="1">
        <v>1</v>
      </c>
      <c r="D224" t="s">
        <v>650</v>
      </c>
      <c r="E224" s="1">
        <v>1</v>
      </c>
      <c r="F224" s="1">
        <v>23</v>
      </c>
      <c r="G224" s="1">
        <v>1</v>
      </c>
      <c r="H224" s="1">
        <v>6</v>
      </c>
      <c r="I224" s="1"/>
      <c r="J224" s="1">
        <v>5</v>
      </c>
      <c r="K224" s="1"/>
      <c r="L224" s="1">
        <v>5</v>
      </c>
      <c r="M224" s="1"/>
      <c r="N224" s="1">
        <v>1</v>
      </c>
      <c r="O224" s="1">
        <v>5</v>
      </c>
    </row>
    <row r="225" spans="1:15" ht="12.75">
      <c r="A225" s="34" t="s">
        <v>1485</v>
      </c>
      <c r="B225" s="68">
        <v>4</v>
      </c>
      <c r="C225" s="63">
        <v>1</v>
      </c>
      <c r="D225" t="s">
        <v>652</v>
      </c>
      <c r="E225" s="63">
        <v>1</v>
      </c>
      <c r="F225" s="63">
        <v>23</v>
      </c>
      <c r="G225" s="63">
        <v>1</v>
      </c>
      <c r="H225" s="63">
        <v>6</v>
      </c>
      <c r="I225" s="63"/>
      <c r="J225" s="63">
        <v>5</v>
      </c>
      <c r="K225" s="63"/>
      <c r="L225" s="63">
        <v>5</v>
      </c>
      <c r="M225" s="63"/>
      <c r="N225" s="63">
        <v>1</v>
      </c>
      <c r="O225" s="63">
        <v>5</v>
      </c>
    </row>
    <row r="226" spans="1:15" ht="12.75">
      <c r="A226" t="s">
        <v>1469</v>
      </c>
      <c r="B226" s="68"/>
      <c r="C226" s="63"/>
      <c r="D226" t="s">
        <v>651</v>
      </c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</row>
    <row r="227" spans="1:16" ht="12.75">
      <c r="A227" s="1" t="s">
        <v>823</v>
      </c>
      <c r="B227">
        <v>5</v>
      </c>
      <c r="C227" s="1">
        <v>0.5</v>
      </c>
      <c r="D227" t="s">
        <v>653</v>
      </c>
      <c r="E227" s="1">
        <v>1</v>
      </c>
      <c r="F227" s="1">
        <v>23</v>
      </c>
      <c r="G227" s="1">
        <v>1</v>
      </c>
      <c r="H227" s="1">
        <v>6</v>
      </c>
      <c r="I227" s="1"/>
      <c r="J227" s="1">
        <v>5</v>
      </c>
      <c r="K227" s="1"/>
      <c r="L227" s="1">
        <v>5</v>
      </c>
      <c r="M227" s="1"/>
      <c r="N227" s="1">
        <v>1</v>
      </c>
      <c r="O227" s="1">
        <v>5</v>
      </c>
      <c r="P227" t="s">
        <v>662</v>
      </c>
    </row>
    <row r="228" spans="4:15" ht="12.75">
      <c r="D228" s="23" t="s">
        <v>538</v>
      </c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2.75">
      <c r="A229" t="s">
        <v>1479</v>
      </c>
      <c r="D229" t="s">
        <v>654</v>
      </c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4:15" ht="12.75">
      <c r="D230" s="23" t="s">
        <v>78</v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2.75">
      <c r="A231" t="s">
        <v>1481</v>
      </c>
      <c r="D231" t="s">
        <v>655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4:15" ht="12.75">
      <c r="D232" s="23" t="s">
        <v>656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2.75">
      <c r="A233" s="62" t="s">
        <v>1480</v>
      </c>
      <c r="B233" s="68">
        <v>1</v>
      </c>
      <c r="C233" s="63">
        <v>0.5</v>
      </c>
      <c r="D233" t="s">
        <v>657</v>
      </c>
      <c r="E233" s="63">
        <v>1</v>
      </c>
      <c r="F233" s="63">
        <v>9</v>
      </c>
      <c r="G233" s="63">
        <v>0.5</v>
      </c>
      <c r="H233" s="63">
        <v>3</v>
      </c>
      <c r="I233" s="63"/>
      <c r="J233" s="63">
        <v>5</v>
      </c>
      <c r="K233" s="63"/>
      <c r="L233" s="63">
        <v>5</v>
      </c>
      <c r="M233" s="63"/>
      <c r="N233" s="63">
        <v>1</v>
      </c>
      <c r="O233" s="63">
        <v>5</v>
      </c>
    </row>
    <row r="234" spans="1:15" ht="12.75">
      <c r="A234" s="62"/>
      <c r="B234" s="68"/>
      <c r="C234" s="63"/>
      <c r="D234" s="31" t="s">
        <v>658</v>
      </c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</row>
    <row r="235" spans="4:15" ht="12.75">
      <c r="D235" s="23" t="s">
        <v>659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2.75">
      <c r="A236" t="s">
        <v>1478</v>
      </c>
      <c r="B236" s="20">
        <v>2</v>
      </c>
      <c r="C236" s="13"/>
      <c r="D236" t="s">
        <v>660</v>
      </c>
      <c r="E236" s="1">
        <v>1</v>
      </c>
      <c r="F236" s="1">
        <v>9</v>
      </c>
      <c r="G236" s="1">
        <v>0.5</v>
      </c>
      <c r="H236" s="1">
        <v>5</v>
      </c>
      <c r="I236" s="1"/>
      <c r="J236" s="1">
        <v>4</v>
      </c>
      <c r="K236" s="1"/>
      <c r="L236" s="1">
        <v>3</v>
      </c>
      <c r="M236" s="1"/>
      <c r="N236" s="1">
        <v>1</v>
      </c>
      <c r="O236" s="1">
        <v>3</v>
      </c>
    </row>
    <row r="237" spans="1:15" ht="12.75">
      <c r="A237" s="30" t="s">
        <v>1466</v>
      </c>
      <c r="B237" s="20">
        <v>3</v>
      </c>
      <c r="C237" s="13">
        <v>1</v>
      </c>
      <c r="D237" t="s">
        <v>661</v>
      </c>
      <c r="E237" s="1">
        <v>1</v>
      </c>
      <c r="F237" s="1">
        <v>23</v>
      </c>
      <c r="G237" s="1">
        <v>1</v>
      </c>
      <c r="H237" s="1">
        <v>6</v>
      </c>
      <c r="I237" s="1"/>
      <c r="J237" s="1">
        <v>5</v>
      </c>
      <c r="K237" s="1"/>
      <c r="L237" s="1">
        <v>5</v>
      </c>
      <c r="M237" s="1"/>
      <c r="N237" s="1">
        <v>1</v>
      </c>
      <c r="O237" s="1">
        <v>5</v>
      </c>
    </row>
    <row r="238" spans="4:15" ht="12.75">
      <c r="D238" s="23" t="s">
        <v>538</v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2.75">
      <c r="A239" s="30" t="s">
        <v>1466</v>
      </c>
      <c r="D239" t="s">
        <v>1752</v>
      </c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6" ht="15.75">
      <c r="A240" s="74" t="s">
        <v>499</v>
      </c>
      <c r="B240" s="75"/>
      <c r="C240" s="29">
        <f>SUM(C198:C239)</f>
        <v>18.5</v>
      </c>
      <c r="D240" s="14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4"/>
    </row>
    <row r="241" spans="1:15" ht="12.75">
      <c r="A241" s="66" t="s">
        <v>496</v>
      </c>
      <c r="B241" s="66"/>
      <c r="C241" s="17">
        <v>18</v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2.75">
      <c r="A242" s="66" t="s">
        <v>497</v>
      </c>
      <c r="B242" s="66"/>
      <c r="C242" s="17">
        <v>5</v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2.75">
      <c r="A243" s="66" t="s">
        <v>498</v>
      </c>
      <c r="B243" s="66"/>
      <c r="C243" s="17">
        <v>1</v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4:15" ht="15">
      <c r="D244" s="27" t="s">
        <v>663</v>
      </c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4:15" ht="15.75">
      <c r="D245" s="18" t="s">
        <v>664</v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.75">
      <c r="A246" t="s">
        <v>1376</v>
      </c>
      <c r="B246">
        <v>1</v>
      </c>
      <c r="C246" s="1">
        <v>1</v>
      </c>
      <c r="D246" t="s">
        <v>665</v>
      </c>
      <c r="E246" s="1">
        <v>1</v>
      </c>
      <c r="F246" s="1">
        <v>23</v>
      </c>
      <c r="G246" s="1">
        <v>1</v>
      </c>
      <c r="H246" s="1">
        <v>6</v>
      </c>
      <c r="I246" s="1"/>
      <c r="J246" s="1">
        <v>5</v>
      </c>
      <c r="K246" s="1"/>
      <c r="L246" s="1">
        <v>5</v>
      </c>
      <c r="M246" s="1"/>
      <c r="N246" s="1">
        <v>1</v>
      </c>
      <c r="O246" s="1">
        <v>5</v>
      </c>
    </row>
    <row r="247" spans="1:15" ht="12.75">
      <c r="A247" t="s">
        <v>1361</v>
      </c>
      <c r="B247">
        <v>2</v>
      </c>
      <c r="C247" s="1">
        <v>1.5</v>
      </c>
      <c r="D247" t="s">
        <v>666</v>
      </c>
      <c r="E247" s="1">
        <v>2</v>
      </c>
      <c r="F247" s="1"/>
      <c r="G247" s="1">
        <v>1.5</v>
      </c>
      <c r="H247" s="1">
        <v>8</v>
      </c>
      <c r="I247" s="1">
        <v>3</v>
      </c>
      <c r="J247" s="1">
        <v>7</v>
      </c>
      <c r="K247" s="1">
        <v>3</v>
      </c>
      <c r="L247" s="1">
        <v>7</v>
      </c>
      <c r="M247" s="1">
        <v>3</v>
      </c>
      <c r="N247" s="1">
        <v>1.5</v>
      </c>
      <c r="O247" s="1">
        <v>7</v>
      </c>
    </row>
    <row r="248" spans="1:15" ht="12.75">
      <c r="A248" t="s">
        <v>1365</v>
      </c>
      <c r="B248" s="68">
        <v>3</v>
      </c>
      <c r="C248" s="63">
        <v>2</v>
      </c>
      <c r="D248" t="s">
        <v>667</v>
      </c>
      <c r="E248" s="63">
        <v>3</v>
      </c>
      <c r="F248" s="63">
        <v>10</v>
      </c>
      <c r="G248" s="63">
        <v>2</v>
      </c>
      <c r="H248" s="63">
        <v>12</v>
      </c>
      <c r="I248" s="63"/>
      <c r="J248" s="63">
        <v>10</v>
      </c>
      <c r="K248" s="63"/>
      <c r="L248" s="63">
        <v>10</v>
      </c>
      <c r="M248" s="63"/>
      <c r="N248" s="63">
        <v>2</v>
      </c>
      <c r="O248" s="63">
        <v>10</v>
      </c>
    </row>
    <row r="249" spans="1:15" ht="12.75">
      <c r="A249" t="s">
        <v>1362</v>
      </c>
      <c r="B249" s="68"/>
      <c r="C249" s="63"/>
      <c r="D249" t="s">
        <v>668</v>
      </c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</row>
    <row r="250" spans="4:15" ht="15.75">
      <c r="D250" s="18" t="s">
        <v>669</v>
      </c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6" ht="12.75">
      <c r="A251" t="s">
        <v>1547</v>
      </c>
      <c r="B251">
        <v>1</v>
      </c>
      <c r="C251" s="1">
        <v>1</v>
      </c>
      <c r="D251" t="s">
        <v>670</v>
      </c>
      <c r="E251" s="1">
        <v>1</v>
      </c>
      <c r="F251" s="1">
        <v>23</v>
      </c>
      <c r="G251" s="1">
        <v>1</v>
      </c>
      <c r="H251" s="1">
        <v>6</v>
      </c>
      <c r="I251" s="1"/>
      <c r="J251" s="1">
        <v>5</v>
      </c>
      <c r="K251" s="1"/>
      <c r="L251" s="1">
        <v>5</v>
      </c>
      <c r="M251" s="1"/>
      <c r="N251" s="1">
        <v>1</v>
      </c>
      <c r="O251" s="1">
        <v>5</v>
      </c>
      <c r="P251" t="s">
        <v>680</v>
      </c>
    </row>
    <row r="252" spans="1:15" ht="12.75">
      <c r="A252" t="s">
        <v>1548</v>
      </c>
      <c r="B252">
        <v>2</v>
      </c>
      <c r="C252" s="1">
        <v>1</v>
      </c>
      <c r="D252" t="s">
        <v>671</v>
      </c>
      <c r="E252" s="1">
        <v>1</v>
      </c>
      <c r="F252" s="1">
        <v>23</v>
      </c>
      <c r="G252" s="1">
        <v>1</v>
      </c>
      <c r="H252" s="1">
        <v>6</v>
      </c>
      <c r="I252" s="1"/>
      <c r="J252" s="1">
        <v>5</v>
      </c>
      <c r="K252" s="1"/>
      <c r="L252" s="1">
        <v>5</v>
      </c>
      <c r="M252" s="1"/>
      <c r="N252" s="1">
        <v>1</v>
      </c>
      <c r="O252" s="1">
        <v>5</v>
      </c>
    </row>
    <row r="253" spans="2:15" ht="12.75">
      <c r="B253" s="68">
        <v>3</v>
      </c>
      <c r="C253" s="63">
        <v>1</v>
      </c>
      <c r="D253" t="s">
        <v>672</v>
      </c>
      <c r="E253" s="1">
        <v>1</v>
      </c>
      <c r="F253" s="1">
        <v>23</v>
      </c>
      <c r="G253" s="1">
        <v>1</v>
      </c>
      <c r="H253" s="1">
        <v>6</v>
      </c>
      <c r="I253" s="1"/>
      <c r="J253" s="1">
        <v>5</v>
      </c>
      <c r="K253" s="1"/>
      <c r="L253" s="1">
        <v>5</v>
      </c>
      <c r="M253" s="1"/>
      <c r="N253" s="1">
        <v>1</v>
      </c>
      <c r="O253" s="1">
        <v>5</v>
      </c>
    </row>
    <row r="254" spans="2:15" ht="12.75">
      <c r="B254" s="68"/>
      <c r="C254" s="63"/>
      <c r="D254" t="s">
        <v>673</v>
      </c>
      <c r="E254" s="1">
        <v>1</v>
      </c>
      <c r="F254" s="1">
        <v>23</v>
      </c>
      <c r="G254" s="1">
        <v>1</v>
      </c>
      <c r="H254" s="1">
        <v>6</v>
      </c>
      <c r="I254" s="1"/>
      <c r="J254" s="1">
        <v>5</v>
      </c>
      <c r="K254" s="1"/>
      <c r="L254" s="1">
        <v>5</v>
      </c>
      <c r="M254" s="1"/>
      <c r="N254" s="1">
        <v>1</v>
      </c>
      <c r="O254" s="1">
        <v>5</v>
      </c>
    </row>
    <row r="255" spans="1:15" ht="12.75">
      <c r="A255" t="s">
        <v>1177</v>
      </c>
      <c r="B255">
        <v>4</v>
      </c>
      <c r="C255" s="1">
        <v>1</v>
      </c>
      <c r="D255" t="s">
        <v>674</v>
      </c>
      <c r="E255" s="1">
        <v>1</v>
      </c>
      <c r="F255" s="1">
        <v>23</v>
      </c>
      <c r="G255" s="1">
        <v>1</v>
      </c>
      <c r="H255" s="1">
        <v>6</v>
      </c>
      <c r="I255" s="1"/>
      <c r="J255" s="1">
        <v>5</v>
      </c>
      <c r="K255" s="1"/>
      <c r="L255" s="1">
        <v>5</v>
      </c>
      <c r="M255" s="1"/>
      <c r="N255" s="1">
        <v>1</v>
      </c>
      <c r="O255" s="1">
        <v>5</v>
      </c>
    </row>
    <row r="256" spans="2:15" ht="12.75">
      <c r="B256">
        <v>5</v>
      </c>
      <c r="C256" s="1">
        <v>1</v>
      </c>
      <c r="D256" t="s">
        <v>675</v>
      </c>
      <c r="E256" s="1">
        <v>1</v>
      </c>
      <c r="F256" s="1">
        <v>23</v>
      </c>
      <c r="G256" s="1">
        <v>1</v>
      </c>
      <c r="H256" s="1">
        <v>6</v>
      </c>
      <c r="I256" s="1"/>
      <c r="J256" s="1">
        <v>5</v>
      </c>
      <c r="K256" s="1"/>
      <c r="L256" s="1">
        <v>5</v>
      </c>
      <c r="M256" s="1"/>
      <c r="N256" s="1">
        <v>1</v>
      </c>
      <c r="O256" s="1">
        <v>5</v>
      </c>
    </row>
    <row r="257" spans="1:15" ht="12.75">
      <c r="A257" s="63" t="s">
        <v>1546</v>
      </c>
      <c r="B257" s="68">
        <v>6</v>
      </c>
      <c r="C257" s="63">
        <v>1</v>
      </c>
      <c r="D257" t="s">
        <v>676</v>
      </c>
      <c r="E257" s="63">
        <v>1</v>
      </c>
      <c r="F257" s="63">
        <v>23</v>
      </c>
      <c r="G257" s="63">
        <v>1</v>
      </c>
      <c r="H257" s="63">
        <v>6</v>
      </c>
      <c r="I257" s="63"/>
      <c r="J257" s="63">
        <v>5</v>
      </c>
      <c r="K257" s="63"/>
      <c r="L257" s="63">
        <v>5</v>
      </c>
      <c r="M257" s="63"/>
      <c r="N257" s="63">
        <v>1</v>
      </c>
      <c r="O257" s="63">
        <v>5</v>
      </c>
    </row>
    <row r="258" spans="1:15" ht="12.75">
      <c r="A258" s="63"/>
      <c r="B258" s="68"/>
      <c r="C258" s="63"/>
      <c r="D258" t="s">
        <v>679</v>
      </c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</row>
    <row r="259" spans="1:16" ht="12.75">
      <c r="A259" t="s">
        <v>678</v>
      </c>
      <c r="B259">
        <v>7</v>
      </c>
      <c r="C259" s="1">
        <v>1</v>
      </c>
      <c r="D259" t="s">
        <v>677</v>
      </c>
      <c r="E259" s="1">
        <v>1</v>
      </c>
      <c r="F259" s="1">
        <v>23</v>
      </c>
      <c r="G259" s="1">
        <v>1</v>
      </c>
      <c r="H259" s="1">
        <v>6</v>
      </c>
      <c r="I259" s="1"/>
      <c r="J259" s="1">
        <v>5</v>
      </c>
      <c r="K259" s="1"/>
      <c r="L259" s="1">
        <v>5</v>
      </c>
      <c r="M259" s="1"/>
      <c r="N259" s="1">
        <v>1</v>
      </c>
      <c r="O259" s="1">
        <v>5</v>
      </c>
      <c r="P259" t="s">
        <v>680</v>
      </c>
    </row>
    <row r="260" spans="4:15" ht="15.75">
      <c r="D260" s="18" t="s">
        <v>681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2.75">
      <c r="A261" t="s">
        <v>1349</v>
      </c>
      <c r="B261" s="68">
        <v>1</v>
      </c>
      <c r="C261" s="63">
        <v>1.5</v>
      </c>
      <c r="D261" t="s">
        <v>682</v>
      </c>
      <c r="E261" s="63">
        <v>2</v>
      </c>
      <c r="F261" s="63"/>
      <c r="G261" s="63">
        <v>1.5</v>
      </c>
      <c r="H261" s="63">
        <v>8</v>
      </c>
      <c r="I261" s="63">
        <v>3</v>
      </c>
      <c r="J261" s="63">
        <v>7</v>
      </c>
      <c r="K261" s="63">
        <v>3</v>
      </c>
      <c r="L261" s="63">
        <v>7</v>
      </c>
      <c r="M261" s="63">
        <v>3</v>
      </c>
      <c r="N261" s="63">
        <v>1.5</v>
      </c>
      <c r="O261" s="63">
        <v>7</v>
      </c>
    </row>
    <row r="262" spans="1:15" ht="12.75">
      <c r="A262" s="51" t="s">
        <v>1354</v>
      </c>
      <c r="B262" s="68"/>
      <c r="C262" s="63"/>
      <c r="D262" t="s">
        <v>683</v>
      </c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</row>
    <row r="263" spans="2:15" ht="12.75">
      <c r="B263" s="68">
        <v>2</v>
      </c>
      <c r="C263" s="63">
        <v>1.5</v>
      </c>
      <c r="D263" t="s">
        <v>684</v>
      </c>
      <c r="E263" s="63">
        <v>2</v>
      </c>
      <c r="F263" s="63"/>
      <c r="G263" s="63">
        <v>1.5</v>
      </c>
      <c r="H263" s="63">
        <v>8</v>
      </c>
      <c r="I263" s="63">
        <v>3</v>
      </c>
      <c r="J263" s="63">
        <v>7</v>
      </c>
      <c r="K263" s="63">
        <v>3</v>
      </c>
      <c r="L263" s="63">
        <v>7</v>
      </c>
      <c r="M263" s="63">
        <v>3</v>
      </c>
      <c r="N263" s="63">
        <v>1.5</v>
      </c>
      <c r="O263" s="63">
        <v>7</v>
      </c>
    </row>
    <row r="264" spans="1:15" ht="12.75">
      <c r="A264" t="s">
        <v>1351</v>
      </c>
      <c r="B264" s="68"/>
      <c r="C264" s="63"/>
      <c r="D264" t="s">
        <v>685</v>
      </c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</row>
    <row r="265" spans="1:16" ht="12.75">
      <c r="A265" t="s">
        <v>1348</v>
      </c>
      <c r="B265">
        <v>3</v>
      </c>
      <c r="C265" s="1">
        <v>1</v>
      </c>
      <c r="D265" t="s">
        <v>686</v>
      </c>
      <c r="E265" s="1">
        <v>1</v>
      </c>
      <c r="F265" s="1">
        <v>23</v>
      </c>
      <c r="G265" s="1"/>
      <c r="H265" s="1">
        <v>1</v>
      </c>
      <c r="I265" s="1">
        <v>6</v>
      </c>
      <c r="J265" s="1">
        <v>5</v>
      </c>
      <c r="K265" s="1"/>
      <c r="L265" s="1">
        <v>5</v>
      </c>
      <c r="M265" s="1"/>
      <c r="N265" s="1">
        <v>1</v>
      </c>
      <c r="O265" s="1">
        <v>5</v>
      </c>
      <c r="P265" t="s">
        <v>521</v>
      </c>
    </row>
    <row r="266" spans="2:15" ht="12.75">
      <c r="B266" s="68">
        <v>4</v>
      </c>
      <c r="C266" s="63">
        <v>1.5</v>
      </c>
      <c r="D266" t="s">
        <v>689</v>
      </c>
      <c r="E266" s="63">
        <v>2</v>
      </c>
      <c r="F266" s="63"/>
      <c r="G266" s="63">
        <v>1.5</v>
      </c>
      <c r="H266" s="63">
        <v>8</v>
      </c>
      <c r="I266" s="63">
        <v>3</v>
      </c>
      <c r="J266" s="63">
        <v>7</v>
      </c>
      <c r="K266" s="63">
        <v>3</v>
      </c>
      <c r="L266" s="63">
        <v>7</v>
      </c>
      <c r="M266" s="63">
        <v>3</v>
      </c>
      <c r="N266" s="63">
        <v>1.5</v>
      </c>
      <c r="O266" s="63">
        <v>7</v>
      </c>
    </row>
    <row r="267" spans="2:15" ht="12.75">
      <c r="B267" s="68"/>
      <c r="C267" s="63"/>
      <c r="D267" t="s">
        <v>687</v>
      </c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</row>
    <row r="268" spans="1:15" ht="12.75">
      <c r="A268" t="s">
        <v>1347</v>
      </c>
      <c r="B268" s="68">
        <v>5</v>
      </c>
      <c r="C268" s="63">
        <v>1.5</v>
      </c>
      <c r="D268" t="s">
        <v>690</v>
      </c>
      <c r="E268" s="63">
        <v>2</v>
      </c>
      <c r="F268" s="63"/>
      <c r="G268" s="63">
        <v>1.5</v>
      </c>
      <c r="H268" s="63">
        <v>8</v>
      </c>
      <c r="I268" s="63">
        <v>3</v>
      </c>
      <c r="J268" s="63">
        <v>7</v>
      </c>
      <c r="K268" s="63">
        <v>3</v>
      </c>
      <c r="L268" s="63">
        <v>7</v>
      </c>
      <c r="M268" s="63">
        <v>3</v>
      </c>
      <c r="N268" s="63">
        <v>1.5</v>
      </c>
      <c r="O268" s="63">
        <v>7</v>
      </c>
    </row>
    <row r="269" spans="2:15" ht="12.75">
      <c r="B269" s="68"/>
      <c r="C269" s="63"/>
      <c r="D269" t="s">
        <v>688</v>
      </c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</row>
    <row r="270" spans="4:15" ht="15.75">
      <c r="D270" s="18" t="s">
        <v>691</v>
      </c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2:15" ht="12.75">
      <c r="B271" s="68">
        <v>1</v>
      </c>
      <c r="C271" s="63">
        <v>2</v>
      </c>
      <c r="D271" t="s">
        <v>692</v>
      </c>
      <c r="E271" s="63">
        <v>3</v>
      </c>
      <c r="F271" s="63">
        <v>10</v>
      </c>
      <c r="G271" s="63">
        <v>2</v>
      </c>
      <c r="H271" s="63">
        <v>11</v>
      </c>
      <c r="I271" s="63"/>
      <c r="J271" s="63">
        <v>10</v>
      </c>
      <c r="K271" s="63"/>
      <c r="L271" s="63">
        <v>10</v>
      </c>
      <c r="M271" s="63"/>
      <c r="N271" s="63">
        <v>4</v>
      </c>
      <c r="O271" s="63">
        <v>10</v>
      </c>
    </row>
    <row r="272" spans="2:15" ht="12.75">
      <c r="B272" s="68"/>
      <c r="C272" s="63"/>
      <c r="D272" t="s">
        <v>294</v>
      </c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</row>
    <row r="273" spans="2:15" ht="12.75">
      <c r="B273" s="68"/>
      <c r="C273" s="63"/>
      <c r="D273" t="s">
        <v>693</v>
      </c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</row>
    <row r="274" spans="2:15" ht="12.75">
      <c r="B274" s="68"/>
      <c r="C274" s="63"/>
      <c r="D274" t="s">
        <v>694</v>
      </c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</row>
    <row r="275" spans="2:16" ht="12.75">
      <c r="B275" s="68">
        <v>2</v>
      </c>
      <c r="C275" s="63">
        <v>2</v>
      </c>
      <c r="D275" t="s">
        <v>695</v>
      </c>
      <c r="E275" s="63">
        <v>3</v>
      </c>
      <c r="F275" s="63">
        <v>10</v>
      </c>
      <c r="G275" s="63">
        <v>2</v>
      </c>
      <c r="H275" s="63">
        <v>11</v>
      </c>
      <c r="I275" s="63"/>
      <c r="J275" s="63">
        <v>10</v>
      </c>
      <c r="K275" s="63"/>
      <c r="L275" s="63">
        <v>10</v>
      </c>
      <c r="M275" s="63"/>
      <c r="N275" s="63">
        <v>4</v>
      </c>
      <c r="O275" s="63">
        <v>10</v>
      </c>
      <c r="P275" s="67" t="s">
        <v>1533</v>
      </c>
    </row>
    <row r="276" spans="2:16" ht="12.75">
      <c r="B276" s="68"/>
      <c r="C276" s="63"/>
      <c r="D276" t="s">
        <v>696</v>
      </c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7"/>
    </row>
    <row r="277" spans="2:15" ht="12.75">
      <c r="B277">
        <v>3</v>
      </c>
      <c r="C277" s="1">
        <v>1</v>
      </c>
      <c r="D277" t="s">
        <v>697</v>
      </c>
      <c r="E277" s="1">
        <v>1</v>
      </c>
      <c r="F277" s="1">
        <v>23</v>
      </c>
      <c r="G277" s="1">
        <v>1</v>
      </c>
      <c r="H277" s="1">
        <v>6</v>
      </c>
      <c r="I277" s="1"/>
      <c r="J277" s="1">
        <v>5</v>
      </c>
      <c r="K277" s="1"/>
      <c r="L277" s="1">
        <v>5</v>
      </c>
      <c r="M277" s="1"/>
      <c r="N277" s="1">
        <v>1</v>
      </c>
      <c r="O277" s="1">
        <v>5</v>
      </c>
    </row>
    <row r="278" spans="4:15" ht="12.75">
      <c r="D278" s="23" t="s">
        <v>656</v>
      </c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2:15" ht="12.75">
      <c r="B279">
        <v>1</v>
      </c>
      <c r="C279" s="1">
        <v>0.5</v>
      </c>
      <c r="D279" t="s">
        <v>698</v>
      </c>
      <c r="E279" s="1">
        <v>1</v>
      </c>
      <c r="F279" s="1">
        <v>9</v>
      </c>
      <c r="G279" s="1">
        <v>0.5</v>
      </c>
      <c r="H279" s="1">
        <v>3</v>
      </c>
      <c r="I279" s="1"/>
      <c r="J279" s="1">
        <v>2</v>
      </c>
      <c r="K279" s="1">
        <v>3</v>
      </c>
      <c r="L279" s="1">
        <v>2</v>
      </c>
      <c r="M279" s="1">
        <v>3</v>
      </c>
      <c r="N279" s="1">
        <v>1</v>
      </c>
      <c r="O279" s="1">
        <v>2</v>
      </c>
    </row>
    <row r="280" spans="2:15" ht="12.75">
      <c r="B280">
        <v>2</v>
      </c>
      <c r="C280" s="1">
        <v>0.5</v>
      </c>
      <c r="D280" t="s">
        <v>699</v>
      </c>
      <c r="E280" s="1">
        <v>1</v>
      </c>
      <c r="F280" s="1">
        <v>9</v>
      </c>
      <c r="G280" s="1">
        <v>0.5</v>
      </c>
      <c r="H280" s="1">
        <v>3</v>
      </c>
      <c r="I280" s="1"/>
      <c r="J280" s="1">
        <v>2</v>
      </c>
      <c r="K280" s="1">
        <v>3</v>
      </c>
      <c r="L280" s="1">
        <v>2</v>
      </c>
      <c r="M280" s="1">
        <v>3</v>
      </c>
      <c r="N280" s="1">
        <v>1</v>
      </c>
      <c r="O280" s="1">
        <v>2</v>
      </c>
    </row>
    <row r="281" spans="1:16" ht="12.75">
      <c r="A281" t="s">
        <v>1189</v>
      </c>
      <c r="B281">
        <v>3</v>
      </c>
      <c r="C281" s="1">
        <v>0.5</v>
      </c>
      <c r="D281" t="s">
        <v>700</v>
      </c>
      <c r="E281" s="1">
        <v>1</v>
      </c>
      <c r="F281" s="1">
        <v>9</v>
      </c>
      <c r="G281" s="1">
        <v>0.5</v>
      </c>
      <c r="H281" s="1">
        <v>3</v>
      </c>
      <c r="I281" s="1"/>
      <c r="J281" s="1">
        <v>2</v>
      </c>
      <c r="K281" s="1">
        <v>3</v>
      </c>
      <c r="L281" s="1">
        <v>2</v>
      </c>
      <c r="M281" s="1">
        <v>3</v>
      </c>
      <c r="N281" s="1">
        <v>1</v>
      </c>
      <c r="O281" s="1">
        <v>2</v>
      </c>
      <c r="P281" t="s">
        <v>72</v>
      </c>
    </row>
    <row r="282" spans="1:16" ht="12.75">
      <c r="A282" s="48" t="s">
        <v>1336</v>
      </c>
      <c r="D282" t="s">
        <v>701</v>
      </c>
      <c r="E282" s="1">
        <v>1</v>
      </c>
      <c r="F282" s="1">
        <v>9</v>
      </c>
      <c r="G282" s="1">
        <v>1</v>
      </c>
      <c r="H282" s="1">
        <v>4</v>
      </c>
      <c r="I282" s="1"/>
      <c r="J282" s="1">
        <v>3</v>
      </c>
      <c r="K282" s="1"/>
      <c r="L282" s="1">
        <v>3</v>
      </c>
      <c r="M282" s="1"/>
      <c r="N282" s="1">
        <v>1</v>
      </c>
      <c r="O282" s="1">
        <v>3</v>
      </c>
      <c r="P282" s="48" t="s">
        <v>1337</v>
      </c>
    </row>
    <row r="283" spans="5:15" ht="12.75"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6" ht="15.75">
      <c r="A284" s="74" t="s">
        <v>499</v>
      </c>
      <c r="B284" s="75"/>
      <c r="C284" s="29">
        <f>SUM(C245:C283)</f>
        <v>25</v>
      </c>
      <c r="D284" s="14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4"/>
    </row>
    <row r="285" spans="1:15" ht="12.75">
      <c r="A285" s="66" t="s">
        <v>496</v>
      </c>
      <c r="B285" s="66"/>
      <c r="C285" s="17">
        <v>18</v>
      </c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2.75">
      <c r="A286" s="66" t="s">
        <v>528</v>
      </c>
      <c r="B286" s="66"/>
      <c r="C286" s="17">
        <v>1</v>
      </c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2.75">
      <c r="A287" s="66" t="s">
        <v>498</v>
      </c>
      <c r="B287" s="66"/>
      <c r="C287" s="17">
        <v>0</v>
      </c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4:15" ht="15">
      <c r="D288" s="27" t="s">
        <v>702</v>
      </c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4:15" ht="15.75">
      <c r="D289" s="18" t="s">
        <v>703</v>
      </c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2:15" ht="12.75">
      <c r="B290" s="68">
        <v>1</v>
      </c>
      <c r="C290" s="63">
        <v>1</v>
      </c>
      <c r="D290" t="s">
        <v>704</v>
      </c>
      <c r="E290" s="63">
        <v>1</v>
      </c>
      <c r="F290" s="63">
        <v>23</v>
      </c>
      <c r="G290" s="63">
        <v>1</v>
      </c>
      <c r="H290" s="63">
        <v>6</v>
      </c>
      <c r="I290" s="63"/>
      <c r="J290" s="63">
        <v>5</v>
      </c>
      <c r="K290" s="63"/>
      <c r="L290" s="63">
        <v>5</v>
      </c>
      <c r="M290" s="63"/>
      <c r="N290" s="63">
        <v>1</v>
      </c>
      <c r="O290" s="63">
        <v>5</v>
      </c>
    </row>
    <row r="291" spans="2:15" ht="12.75">
      <c r="B291" s="68"/>
      <c r="C291" s="63"/>
      <c r="D291" t="s">
        <v>705</v>
      </c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</row>
    <row r="292" spans="2:15" ht="12.75">
      <c r="B292" s="68">
        <v>2</v>
      </c>
      <c r="C292" s="63">
        <v>2</v>
      </c>
      <c r="D292" t="s">
        <v>706</v>
      </c>
      <c r="E292" s="63">
        <v>3</v>
      </c>
      <c r="F292" s="63">
        <v>10</v>
      </c>
      <c r="G292" s="63">
        <v>2</v>
      </c>
      <c r="H292" s="63">
        <v>11</v>
      </c>
      <c r="I292" s="63"/>
      <c r="J292" s="63">
        <v>10</v>
      </c>
      <c r="K292" s="63"/>
      <c r="L292" s="63">
        <v>10</v>
      </c>
      <c r="M292" s="63"/>
      <c r="N292" s="63">
        <v>2</v>
      </c>
      <c r="O292" s="63">
        <v>10</v>
      </c>
    </row>
    <row r="293" spans="2:15" ht="12.75">
      <c r="B293" s="68"/>
      <c r="C293" s="63"/>
      <c r="D293" t="s">
        <v>707</v>
      </c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</row>
    <row r="294" spans="2:15" ht="12.75">
      <c r="B294">
        <v>3</v>
      </c>
      <c r="C294" s="1">
        <v>1.5</v>
      </c>
      <c r="D294" t="s">
        <v>84</v>
      </c>
      <c r="E294" s="1">
        <v>2</v>
      </c>
      <c r="F294" s="1"/>
      <c r="G294" s="1">
        <v>1.5</v>
      </c>
      <c r="H294" s="1">
        <v>8</v>
      </c>
      <c r="I294" s="1">
        <v>3</v>
      </c>
      <c r="J294" s="1">
        <v>7</v>
      </c>
      <c r="K294" s="1">
        <v>3</v>
      </c>
      <c r="L294" s="1">
        <v>7</v>
      </c>
      <c r="M294" s="1">
        <v>3</v>
      </c>
      <c r="N294" s="1">
        <v>2</v>
      </c>
      <c r="O294" s="1">
        <v>7</v>
      </c>
    </row>
    <row r="295" spans="2:15" ht="12.75">
      <c r="B295">
        <v>4</v>
      </c>
      <c r="C295" s="1">
        <v>1</v>
      </c>
      <c r="D295" t="s">
        <v>708</v>
      </c>
      <c r="E295" s="1">
        <v>1</v>
      </c>
      <c r="F295" s="1">
        <v>23</v>
      </c>
      <c r="G295" s="1">
        <v>1</v>
      </c>
      <c r="H295" s="1">
        <v>6</v>
      </c>
      <c r="I295" s="1"/>
      <c r="J295" s="1">
        <v>5</v>
      </c>
      <c r="K295" s="1"/>
      <c r="L295" s="1">
        <v>5</v>
      </c>
      <c r="M295" s="1"/>
      <c r="N295" s="1">
        <v>1</v>
      </c>
      <c r="O295" s="1">
        <v>5</v>
      </c>
    </row>
    <row r="296" spans="2:15" ht="12.75">
      <c r="B296">
        <v>5</v>
      </c>
      <c r="C296" s="1">
        <v>1</v>
      </c>
      <c r="D296" t="s">
        <v>709</v>
      </c>
      <c r="E296" s="1">
        <v>1</v>
      </c>
      <c r="F296" s="1">
        <v>23</v>
      </c>
      <c r="G296" s="1">
        <v>1</v>
      </c>
      <c r="H296" s="1">
        <v>6</v>
      </c>
      <c r="I296" s="1"/>
      <c r="J296" s="1">
        <v>5</v>
      </c>
      <c r="K296" s="1"/>
      <c r="L296" s="1">
        <v>5</v>
      </c>
      <c r="M296" s="1"/>
      <c r="N296" s="1">
        <v>1</v>
      </c>
      <c r="O296" s="1">
        <v>5</v>
      </c>
    </row>
    <row r="297" spans="2:15" ht="12.75">
      <c r="B297" s="68">
        <v>6</v>
      </c>
      <c r="C297" s="63">
        <v>1.5</v>
      </c>
      <c r="D297" t="s">
        <v>710</v>
      </c>
      <c r="E297" s="63">
        <v>2</v>
      </c>
      <c r="F297" s="63"/>
      <c r="G297" s="63">
        <v>1.5</v>
      </c>
      <c r="H297" s="63">
        <v>8</v>
      </c>
      <c r="I297" s="63">
        <v>3</v>
      </c>
      <c r="J297" s="63">
        <v>7</v>
      </c>
      <c r="K297" s="63">
        <v>3</v>
      </c>
      <c r="L297" s="63">
        <v>7</v>
      </c>
      <c r="M297" s="63">
        <v>3</v>
      </c>
      <c r="N297" s="63">
        <v>2</v>
      </c>
      <c r="O297" s="63">
        <v>7</v>
      </c>
    </row>
    <row r="298" spans="2:15" ht="12.75">
      <c r="B298" s="68"/>
      <c r="C298" s="63"/>
      <c r="D298" t="s">
        <v>711</v>
      </c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</row>
    <row r="299" spans="2:15" ht="12.75">
      <c r="B299">
        <v>7</v>
      </c>
      <c r="C299" s="1">
        <v>1</v>
      </c>
      <c r="D299" t="s">
        <v>712</v>
      </c>
      <c r="E299" s="1">
        <v>1</v>
      </c>
      <c r="F299" s="1">
        <v>23</v>
      </c>
      <c r="G299" s="1">
        <v>1</v>
      </c>
      <c r="H299" s="1">
        <v>6</v>
      </c>
      <c r="I299" s="1"/>
      <c r="J299" s="1">
        <v>5</v>
      </c>
      <c r="K299" s="1"/>
      <c r="L299" s="1">
        <v>5</v>
      </c>
      <c r="M299" s="1"/>
      <c r="N299" s="1">
        <v>1</v>
      </c>
      <c r="O299" s="1">
        <v>5</v>
      </c>
    </row>
    <row r="300" spans="2:15" ht="12.75">
      <c r="B300" s="68">
        <v>8</v>
      </c>
      <c r="C300" s="63">
        <v>1.5</v>
      </c>
      <c r="D300" t="s">
        <v>713</v>
      </c>
      <c r="E300" s="63">
        <v>2</v>
      </c>
      <c r="F300" s="63"/>
      <c r="G300" s="63">
        <v>1.5</v>
      </c>
      <c r="H300" s="63">
        <v>8</v>
      </c>
      <c r="I300" s="63">
        <v>3</v>
      </c>
      <c r="J300" s="63">
        <v>7</v>
      </c>
      <c r="K300" s="63">
        <v>3</v>
      </c>
      <c r="L300" s="63">
        <v>7</v>
      </c>
      <c r="M300" s="63">
        <v>3</v>
      </c>
      <c r="N300" s="63">
        <v>2</v>
      </c>
      <c r="O300" s="63">
        <v>7</v>
      </c>
    </row>
    <row r="301" spans="2:15" ht="12.75">
      <c r="B301" s="68"/>
      <c r="C301" s="63"/>
      <c r="D301" t="s">
        <v>714</v>
      </c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</row>
    <row r="302" spans="2:15" ht="12.75">
      <c r="B302">
        <v>9</v>
      </c>
      <c r="C302" s="1">
        <v>1.5</v>
      </c>
      <c r="D302" t="s">
        <v>715</v>
      </c>
      <c r="E302" s="1">
        <v>2</v>
      </c>
      <c r="F302" s="1"/>
      <c r="G302" s="1">
        <v>1.5</v>
      </c>
      <c r="H302" s="1">
        <v>8</v>
      </c>
      <c r="I302" s="1">
        <v>3</v>
      </c>
      <c r="J302" s="1">
        <v>7</v>
      </c>
      <c r="K302" s="1">
        <v>3</v>
      </c>
      <c r="L302" s="1">
        <v>7</v>
      </c>
      <c r="M302" s="1">
        <v>3</v>
      </c>
      <c r="N302" s="1">
        <v>2</v>
      </c>
      <c r="O302" s="1">
        <v>7</v>
      </c>
    </row>
    <row r="303" spans="2:15" ht="12.75">
      <c r="B303">
        <v>10</v>
      </c>
      <c r="C303" s="1">
        <v>1</v>
      </c>
      <c r="D303" t="s">
        <v>716</v>
      </c>
      <c r="E303" s="1">
        <v>1</v>
      </c>
      <c r="F303" s="1">
        <v>23</v>
      </c>
      <c r="G303" s="1">
        <v>1</v>
      </c>
      <c r="H303" s="1">
        <v>6</v>
      </c>
      <c r="I303" s="1"/>
      <c r="J303" s="1">
        <v>5</v>
      </c>
      <c r="K303" s="1"/>
      <c r="L303" s="1">
        <v>5</v>
      </c>
      <c r="M303" s="1"/>
      <c r="N303" s="1">
        <v>1</v>
      </c>
      <c r="O303" s="1">
        <v>5</v>
      </c>
    </row>
    <row r="304" spans="4:15" ht="12.75">
      <c r="D304" s="23" t="s">
        <v>717</v>
      </c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4:15" ht="12.75">
      <c r="D305" t="s">
        <v>718</v>
      </c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4:15" ht="12.75">
      <c r="D306" t="s">
        <v>719</v>
      </c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6" ht="12.75">
      <c r="A307" t="s">
        <v>1605</v>
      </c>
      <c r="D307" t="s">
        <v>720</v>
      </c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t="s">
        <v>1606</v>
      </c>
    </row>
    <row r="308" spans="4:15" ht="12.75">
      <c r="D308" s="23" t="s">
        <v>78</v>
      </c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4:15" ht="12.75">
      <c r="D309" t="s">
        <v>455</v>
      </c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4:15" ht="15.75">
      <c r="D310" s="18" t="s">
        <v>721</v>
      </c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2.75">
      <c r="A311" t="s">
        <v>1604</v>
      </c>
      <c r="B311">
        <v>1</v>
      </c>
      <c r="C311" s="1">
        <v>1</v>
      </c>
      <c r="D311" t="s">
        <v>722</v>
      </c>
      <c r="E311" s="1">
        <v>1</v>
      </c>
      <c r="F311" s="1">
        <v>23</v>
      </c>
      <c r="G311" s="1">
        <v>1</v>
      </c>
      <c r="H311" s="1">
        <v>6</v>
      </c>
      <c r="I311" s="1"/>
      <c r="J311" s="1">
        <v>5</v>
      </c>
      <c r="K311" s="1"/>
      <c r="L311" s="1">
        <v>5</v>
      </c>
      <c r="M311" s="1"/>
      <c r="N311" s="1">
        <v>1</v>
      </c>
      <c r="O311" s="1">
        <v>5</v>
      </c>
    </row>
    <row r="312" spans="1:15" ht="12.75">
      <c r="A312" t="s">
        <v>1564</v>
      </c>
      <c r="B312" s="68">
        <v>2</v>
      </c>
      <c r="C312" s="63">
        <v>1</v>
      </c>
      <c r="D312" t="s">
        <v>723</v>
      </c>
      <c r="E312" s="63">
        <v>1</v>
      </c>
      <c r="F312" s="63">
        <v>23</v>
      </c>
      <c r="G312" s="63">
        <v>1</v>
      </c>
      <c r="H312" s="63">
        <v>6</v>
      </c>
      <c r="I312" s="63"/>
      <c r="J312" s="63">
        <v>5</v>
      </c>
      <c r="K312" s="63"/>
      <c r="L312" s="63">
        <v>5</v>
      </c>
      <c r="M312" s="63"/>
      <c r="N312" s="63">
        <v>1</v>
      </c>
      <c r="O312" s="63">
        <v>5</v>
      </c>
    </row>
    <row r="313" spans="1:15" ht="12.75">
      <c r="A313" s="1" t="s">
        <v>61</v>
      </c>
      <c r="B313" s="68"/>
      <c r="C313" s="63"/>
      <c r="D313" t="s">
        <v>724</v>
      </c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</row>
    <row r="314" spans="1:15" ht="12.75">
      <c r="A314" t="s">
        <v>1603</v>
      </c>
      <c r="B314">
        <v>3</v>
      </c>
      <c r="C314" s="1">
        <v>1</v>
      </c>
      <c r="D314" t="s">
        <v>725</v>
      </c>
      <c r="E314" s="1">
        <v>1</v>
      </c>
      <c r="F314" s="1">
        <v>23</v>
      </c>
      <c r="G314" s="1">
        <v>1</v>
      </c>
      <c r="H314" s="1">
        <v>6</v>
      </c>
      <c r="I314" s="1"/>
      <c r="J314" s="1">
        <v>5</v>
      </c>
      <c r="K314" s="1"/>
      <c r="L314" s="1">
        <v>5</v>
      </c>
      <c r="M314" s="1"/>
      <c r="N314" s="1">
        <v>1</v>
      </c>
      <c r="O314" s="1">
        <v>5</v>
      </c>
    </row>
    <row r="315" spans="1:15" ht="12.75">
      <c r="A315" t="s">
        <v>1565</v>
      </c>
      <c r="B315">
        <v>4</v>
      </c>
      <c r="C315" s="1">
        <v>1</v>
      </c>
      <c r="D315" t="s">
        <v>726</v>
      </c>
      <c r="E315" s="1">
        <v>1</v>
      </c>
      <c r="F315" s="1">
        <v>23</v>
      </c>
      <c r="G315" s="1">
        <v>1</v>
      </c>
      <c r="H315" s="1">
        <v>6</v>
      </c>
      <c r="I315" s="1"/>
      <c r="J315" s="1">
        <v>5</v>
      </c>
      <c r="K315" s="1"/>
      <c r="L315" s="1">
        <v>5</v>
      </c>
      <c r="M315" s="1"/>
      <c r="N315" s="1">
        <v>1</v>
      </c>
      <c r="O315" s="1">
        <v>5</v>
      </c>
    </row>
    <row r="316" spans="1:16" ht="12.75">
      <c r="A316" t="s">
        <v>1556</v>
      </c>
      <c r="B316">
        <v>5</v>
      </c>
      <c r="C316" s="1">
        <v>1</v>
      </c>
      <c r="D316" t="s">
        <v>727</v>
      </c>
      <c r="E316" s="1">
        <v>1</v>
      </c>
      <c r="F316" s="1">
        <v>23</v>
      </c>
      <c r="G316" s="1">
        <v>1</v>
      </c>
      <c r="H316" s="1">
        <v>6</v>
      </c>
      <c r="I316" s="1"/>
      <c r="J316" s="1">
        <v>5</v>
      </c>
      <c r="K316" s="1"/>
      <c r="L316" s="1">
        <v>5</v>
      </c>
      <c r="M316" s="1"/>
      <c r="N316" s="1">
        <v>1</v>
      </c>
      <c r="O316" s="1">
        <v>5</v>
      </c>
      <c r="P316" t="s">
        <v>728</v>
      </c>
    </row>
    <row r="317" spans="1:15" ht="12.75">
      <c r="A317" t="s">
        <v>1561</v>
      </c>
      <c r="B317">
        <v>6</v>
      </c>
      <c r="C317" s="1">
        <v>1</v>
      </c>
      <c r="D317" t="s">
        <v>729</v>
      </c>
      <c r="E317" s="1">
        <v>1</v>
      </c>
      <c r="F317" s="1">
        <v>23</v>
      </c>
      <c r="G317" s="1">
        <v>1</v>
      </c>
      <c r="H317" s="1">
        <v>6</v>
      </c>
      <c r="I317" s="1"/>
      <c r="J317" s="1">
        <v>5</v>
      </c>
      <c r="K317" s="1"/>
      <c r="L317" s="1">
        <v>5</v>
      </c>
      <c r="M317" s="1"/>
      <c r="N317" s="1">
        <v>1</v>
      </c>
      <c r="O317" s="1">
        <v>5</v>
      </c>
    </row>
    <row r="318" spans="1:16" ht="12.75">
      <c r="A318" t="s">
        <v>1601</v>
      </c>
      <c r="B318">
        <v>7</v>
      </c>
      <c r="C318" s="1">
        <v>1</v>
      </c>
      <c r="D318" t="s">
        <v>730</v>
      </c>
      <c r="E318" s="1">
        <v>1</v>
      </c>
      <c r="F318" s="1">
        <v>23</v>
      </c>
      <c r="G318" s="1">
        <v>1</v>
      </c>
      <c r="H318" s="1">
        <v>6</v>
      </c>
      <c r="I318" s="1"/>
      <c r="J318" s="1">
        <v>5</v>
      </c>
      <c r="K318" s="1"/>
      <c r="L318" s="1">
        <v>5</v>
      </c>
      <c r="M318" s="1"/>
      <c r="N318" s="1">
        <v>1</v>
      </c>
      <c r="O318" s="1">
        <v>5</v>
      </c>
      <c r="P318" t="s">
        <v>1610</v>
      </c>
    </row>
    <row r="319" spans="4:15" ht="15.75">
      <c r="D319" s="18" t="s">
        <v>731</v>
      </c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2.75">
      <c r="A320" t="s">
        <v>1644</v>
      </c>
      <c r="B320" s="68">
        <v>1</v>
      </c>
      <c r="C320" s="63">
        <v>1</v>
      </c>
      <c r="D320" t="s">
        <v>732</v>
      </c>
      <c r="E320" s="63">
        <v>1</v>
      </c>
      <c r="F320" s="63">
        <v>23</v>
      </c>
      <c r="G320" s="63">
        <v>1</v>
      </c>
      <c r="H320" s="63">
        <v>6</v>
      </c>
      <c r="I320" s="63"/>
      <c r="J320" s="63">
        <v>5</v>
      </c>
      <c r="K320" s="63"/>
      <c r="L320" s="63">
        <v>5</v>
      </c>
      <c r="M320" s="63"/>
      <c r="N320" s="63">
        <v>1</v>
      </c>
      <c r="O320" s="63">
        <v>5</v>
      </c>
    </row>
    <row r="321" spans="1:15" ht="12.75">
      <c r="A321" t="s">
        <v>1645</v>
      </c>
      <c r="B321" s="68"/>
      <c r="C321" s="63"/>
      <c r="D321" t="s">
        <v>733</v>
      </c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</row>
    <row r="322" spans="1:16" ht="12.75">
      <c r="A322" t="s">
        <v>1643</v>
      </c>
      <c r="B322">
        <v>2</v>
      </c>
      <c r="C322" s="1">
        <v>1</v>
      </c>
      <c r="D322" t="s">
        <v>734</v>
      </c>
      <c r="E322" s="1">
        <v>1</v>
      </c>
      <c r="F322" s="1">
        <v>23</v>
      </c>
      <c r="G322" s="1">
        <v>1</v>
      </c>
      <c r="H322" s="1">
        <v>6</v>
      </c>
      <c r="I322" s="1"/>
      <c r="J322" s="1">
        <v>5</v>
      </c>
      <c r="K322" s="1"/>
      <c r="L322" s="1">
        <v>5</v>
      </c>
      <c r="M322" s="1"/>
      <c r="N322" s="1">
        <v>1</v>
      </c>
      <c r="O322" s="1">
        <v>5</v>
      </c>
      <c r="P322" t="s">
        <v>1647</v>
      </c>
    </row>
    <row r="323" spans="4:15" ht="12.75">
      <c r="D323" s="23" t="s">
        <v>735</v>
      </c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2.75">
      <c r="A324" t="s">
        <v>1557</v>
      </c>
      <c r="B324">
        <v>1</v>
      </c>
      <c r="C324" s="1">
        <v>0.5</v>
      </c>
      <c r="D324" t="s">
        <v>736</v>
      </c>
      <c r="E324" s="1">
        <v>1</v>
      </c>
      <c r="F324" s="1">
        <v>9</v>
      </c>
      <c r="G324" s="1">
        <v>0.5</v>
      </c>
      <c r="H324" s="1">
        <v>3</v>
      </c>
      <c r="I324" s="1"/>
      <c r="J324" s="1">
        <v>2</v>
      </c>
      <c r="K324" s="1">
        <v>3</v>
      </c>
      <c r="L324" s="1">
        <v>2</v>
      </c>
      <c r="M324" s="1">
        <v>3</v>
      </c>
      <c r="N324" s="1">
        <v>1</v>
      </c>
      <c r="O324" s="1">
        <v>2</v>
      </c>
    </row>
    <row r="325" spans="5:15" ht="12.75"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6" ht="15.75">
      <c r="A326" s="74" t="s">
        <v>499</v>
      </c>
      <c r="B326" s="75"/>
      <c r="C326" s="29">
        <f>SUM(C289:C325)</f>
        <v>22.5</v>
      </c>
      <c r="D326" s="14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4"/>
    </row>
    <row r="327" spans="1:15" ht="12.75">
      <c r="A327" s="66" t="s">
        <v>496</v>
      </c>
      <c r="B327" s="66"/>
      <c r="C327" s="17">
        <v>20</v>
      </c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2.75">
      <c r="A328" s="66" t="s">
        <v>497</v>
      </c>
      <c r="B328" s="66"/>
      <c r="C328" s="17">
        <v>3</v>
      </c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2.75">
      <c r="A329" s="66" t="s">
        <v>498</v>
      </c>
      <c r="B329" s="66"/>
      <c r="C329" s="17">
        <v>1</v>
      </c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4:15" ht="15">
      <c r="D330" s="27" t="s">
        <v>737</v>
      </c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4:15" ht="15.75">
      <c r="D331" s="18" t="s">
        <v>738</v>
      </c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2.75">
      <c r="A332" t="s">
        <v>1664</v>
      </c>
      <c r="B332">
        <v>1</v>
      </c>
      <c r="C332" s="1">
        <v>1</v>
      </c>
      <c r="D332" t="s">
        <v>739</v>
      </c>
      <c r="E332" s="1">
        <v>1</v>
      </c>
      <c r="F332" s="1">
        <v>23</v>
      </c>
      <c r="G332" s="1">
        <v>1</v>
      </c>
      <c r="H332" s="1">
        <v>6</v>
      </c>
      <c r="I332" s="1"/>
      <c r="J332" s="1">
        <v>5</v>
      </c>
      <c r="K332" s="1"/>
      <c r="L332" s="1">
        <v>5</v>
      </c>
      <c r="M332" s="1"/>
      <c r="N332" s="1">
        <v>1</v>
      </c>
      <c r="O332" s="1">
        <v>5</v>
      </c>
    </row>
    <row r="333" spans="1:16" ht="12.75">
      <c r="A333" t="s">
        <v>1670</v>
      </c>
      <c r="B333">
        <v>2</v>
      </c>
      <c r="C333" s="1">
        <v>1.5</v>
      </c>
      <c r="D333" t="s">
        <v>740</v>
      </c>
      <c r="E333" s="1">
        <v>2</v>
      </c>
      <c r="F333" s="1"/>
      <c r="G333" s="1">
        <v>1.5</v>
      </c>
      <c r="H333" s="1">
        <v>8</v>
      </c>
      <c r="I333" s="1">
        <v>3</v>
      </c>
      <c r="J333" s="1">
        <v>7</v>
      </c>
      <c r="K333" s="1">
        <v>3</v>
      </c>
      <c r="L333" s="1">
        <v>7</v>
      </c>
      <c r="M333" s="1">
        <v>3</v>
      </c>
      <c r="N333" s="1">
        <v>1</v>
      </c>
      <c r="O333" s="1">
        <v>7</v>
      </c>
      <c r="P333" t="s">
        <v>1669</v>
      </c>
    </row>
    <row r="334" spans="1:15" ht="12.75">
      <c r="A334" t="s">
        <v>1659</v>
      </c>
      <c r="B334">
        <v>3</v>
      </c>
      <c r="C334" s="1">
        <v>1</v>
      </c>
      <c r="D334" t="s">
        <v>741</v>
      </c>
      <c r="E334" s="1">
        <v>1</v>
      </c>
      <c r="F334" s="1">
        <v>23</v>
      </c>
      <c r="G334" s="1">
        <v>1</v>
      </c>
      <c r="H334" s="1">
        <v>6</v>
      </c>
      <c r="I334" s="1"/>
      <c r="J334" s="1">
        <v>5</v>
      </c>
      <c r="K334" s="1"/>
      <c r="L334" s="1">
        <v>5</v>
      </c>
      <c r="M334" s="1"/>
      <c r="N334" s="1">
        <v>1</v>
      </c>
      <c r="O334" s="1">
        <v>5</v>
      </c>
    </row>
    <row r="335" spans="1:15" ht="12.75">
      <c r="A335" t="s">
        <v>1663</v>
      </c>
      <c r="B335">
        <v>4</v>
      </c>
      <c r="C335" s="1">
        <v>1</v>
      </c>
      <c r="D335" t="s">
        <v>742</v>
      </c>
      <c r="E335" s="1">
        <v>1</v>
      </c>
      <c r="F335" s="1">
        <v>23</v>
      </c>
      <c r="G335" s="1">
        <v>1</v>
      </c>
      <c r="H335" s="1">
        <v>6</v>
      </c>
      <c r="I335" s="1"/>
      <c r="J335" s="1">
        <v>5</v>
      </c>
      <c r="K335" s="1"/>
      <c r="L335" s="1">
        <v>5</v>
      </c>
      <c r="M335" s="1"/>
      <c r="N335" s="1">
        <v>1</v>
      </c>
      <c r="O335" s="1">
        <v>5</v>
      </c>
    </row>
    <row r="336" spans="1:15" ht="12.75">
      <c r="A336" t="s">
        <v>1672</v>
      </c>
      <c r="B336">
        <v>5</v>
      </c>
      <c r="C336" s="1">
        <v>1</v>
      </c>
      <c r="D336" t="s">
        <v>743</v>
      </c>
      <c r="E336" s="1">
        <v>1</v>
      </c>
      <c r="F336" s="1">
        <v>23</v>
      </c>
      <c r="G336" s="1">
        <v>1</v>
      </c>
      <c r="H336" s="1">
        <v>6</v>
      </c>
      <c r="I336" s="1"/>
      <c r="J336" s="1">
        <v>5</v>
      </c>
      <c r="K336" s="1"/>
      <c r="L336" s="1">
        <v>5</v>
      </c>
      <c r="M336" s="1"/>
      <c r="N336" s="1">
        <v>1</v>
      </c>
      <c r="O336" s="1">
        <v>5</v>
      </c>
    </row>
    <row r="337" spans="1:15" ht="12.75">
      <c r="A337" t="s">
        <v>1656</v>
      </c>
      <c r="B337">
        <v>6</v>
      </c>
      <c r="C337" s="1">
        <v>1</v>
      </c>
      <c r="D337" t="s">
        <v>744</v>
      </c>
      <c r="E337" s="1">
        <v>1</v>
      </c>
      <c r="F337" s="1">
        <v>23</v>
      </c>
      <c r="G337" s="1">
        <v>1</v>
      </c>
      <c r="H337" s="1">
        <v>6</v>
      </c>
      <c r="I337" s="1"/>
      <c r="J337" s="1">
        <v>5</v>
      </c>
      <c r="K337" s="1"/>
      <c r="L337" s="1">
        <v>5</v>
      </c>
      <c r="M337" s="1"/>
      <c r="N337" s="1">
        <v>1</v>
      </c>
      <c r="O337" s="1">
        <v>5</v>
      </c>
    </row>
    <row r="338" spans="1:16" ht="12.75">
      <c r="A338" t="s">
        <v>1662</v>
      </c>
      <c r="B338">
        <v>7</v>
      </c>
      <c r="C338" s="1">
        <v>1</v>
      </c>
      <c r="D338" t="s">
        <v>745</v>
      </c>
      <c r="E338" s="1">
        <v>1</v>
      </c>
      <c r="F338" s="1">
        <v>23</v>
      </c>
      <c r="G338" s="1">
        <v>1</v>
      </c>
      <c r="H338" s="1">
        <v>6</v>
      </c>
      <c r="I338" s="1"/>
      <c r="J338" s="1">
        <v>5</v>
      </c>
      <c r="K338" s="1"/>
      <c r="L338" s="1">
        <v>5</v>
      </c>
      <c r="M338" s="1"/>
      <c r="N338" s="1">
        <v>1</v>
      </c>
      <c r="O338" s="1">
        <v>5</v>
      </c>
      <c r="P338" t="s">
        <v>1668</v>
      </c>
    </row>
    <row r="339" spans="2:15" ht="12.75">
      <c r="B339">
        <v>8</v>
      </c>
      <c r="C339" s="1">
        <v>1</v>
      </c>
      <c r="D339" t="s">
        <v>459</v>
      </c>
      <c r="E339" s="1">
        <v>1</v>
      </c>
      <c r="F339" s="1">
        <v>23</v>
      </c>
      <c r="G339" s="1">
        <v>1</v>
      </c>
      <c r="H339" s="1">
        <v>6</v>
      </c>
      <c r="I339" s="1"/>
      <c r="J339" s="1">
        <v>5</v>
      </c>
      <c r="K339" s="1"/>
      <c r="L339" s="1">
        <v>5</v>
      </c>
      <c r="M339" s="1"/>
      <c r="N339" s="1">
        <v>1</v>
      </c>
      <c r="O339" s="1">
        <v>5</v>
      </c>
    </row>
    <row r="340" spans="4:15" ht="12.75">
      <c r="D340" s="23" t="s">
        <v>78</v>
      </c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4:15" ht="12.75">
      <c r="D341" t="s">
        <v>746</v>
      </c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4:15" ht="15.75">
      <c r="D342" s="18" t="s">
        <v>747</v>
      </c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2.75">
      <c r="A343" t="s">
        <v>1844</v>
      </c>
      <c r="B343" s="68">
        <v>1</v>
      </c>
      <c r="C343" s="63">
        <v>1.5</v>
      </c>
      <c r="D343" t="s">
        <v>748</v>
      </c>
      <c r="E343" s="63">
        <v>2</v>
      </c>
      <c r="F343" s="63"/>
      <c r="G343" s="63">
        <v>1.5</v>
      </c>
      <c r="H343" s="63">
        <v>9</v>
      </c>
      <c r="I343" s="63"/>
      <c r="J343" s="63">
        <v>7</v>
      </c>
      <c r="K343" s="63">
        <v>3</v>
      </c>
      <c r="L343" s="63">
        <v>7</v>
      </c>
      <c r="M343" s="63">
        <v>3</v>
      </c>
      <c r="N343" s="63">
        <v>2</v>
      </c>
      <c r="O343" s="63">
        <v>7</v>
      </c>
    </row>
    <row r="344" spans="1:15" ht="12.75">
      <c r="A344" t="s">
        <v>1849</v>
      </c>
      <c r="B344" s="68"/>
      <c r="C344" s="63"/>
      <c r="D344" t="s">
        <v>1838</v>
      </c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</row>
    <row r="345" spans="1:16" ht="12.75">
      <c r="A345" t="s">
        <v>1840</v>
      </c>
      <c r="B345" s="68">
        <v>2</v>
      </c>
      <c r="C345" s="63">
        <v>2.5</v>
      </c>
      <c r="D345" t="s">
        <v>749</v>
      </c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71" t="s">
        <v>752</v>
      </c>
    </row>
    <row r="346" spans="1:16" ht="12.75">
      <c r="A346" t="s">
        <v>1854</v>
      </c>
      <c r="B346" s="68"/>
      <c r="C346" s="63"/>
      <c r="D346" t="s">
        <v>750</v>
      </c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72"/>
    </row>
    <row r="347" spans="4:15" ht="12.75">
      <c r="D347" s="23" t="s">
        <v>78</v>
      </c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4:15" ht="12.75">
      <c r="D348" t="s">
        <v>751</v>
      </c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4:15" ht="15.75">
      <c r="D349" s="18" t="s">
        <v>753</v>
      </c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2.75">
      <c r="A350" t="s">
        <v>1627</v>
      </c>
      <c r="B350">
        <v>1</v>
      </c>
      <c r="C350" s="1">
        <v>1</v>
      </c>
      <c r="D350" t="s">
        <v>132</v>
      </c>
      <c r="E350" s="1">
        <v>1</v>
      </c>
      <c r="F350" s="1">
        <v>23</v>
      </c>
      <c r="G350" s="1">
        <v>1</v>
      </c>
      <c r="H350" s="1">
        <v>6</v>
      </c>
      <c r="I350" s="1"/>
      <c r="J350" s="1">
        <v>5</v>
      </c>
      <c r="K350" s="1"/>
      <c r="L350" s="1">
        <v>5</v>
      </c>
      <c r="M350" s="1"/>
      <c r="N350" s="1">
        <v>1</v>
      </c>
      <c r="O350" s="1">
        <v>5</v>
      </c>
    </row>
    <row r="351" spans="1:15" ht="12.75">
      <c r="A351" t="s">
        <v>1628</v>
      </c>
      <c r="B351">
        <v>2</v>
      </c>
      <c r="C351" s="1">
        <v>1</v>
      </c>
      <c r="D351" t="s">
        <v>787</v>
      </c>
      <c r="E351" s="1">
        <v>1</v>
      </c>
      <c r="F351" s="1">
        <v>23</v>
      </c>
      <c r="G351" s="1">
        <v>1</v>
      </c>
      <c r="H351" s="1">
        <v>6</v>
      </c>
      <c r="I351" s="1"/>
      <c r="J351" s="1">
        <v>5</v>
      </c>
      <c r="K351" s="1"/>
      <c r="L351" s="1">
        <v>5</v>
      </c>
      <c r="M351" s="1"/>
      <c r="N351" s="1">
        <v>1</v>
      </c>
      <c r="O351" s="1">
        <v>5</v>
      </c>
    </row>
    <row r="352" spans="1:15" ht="12.75">
      <c r="A352" t="s">
        <v>1623</v>
      </c>
      <c r="B352">
        <v>3</v>
      </c>
      <c r="C352" s="1">
        <v>1</v>
      </c>
      <c r="D352" t="s">
        <v>756</v>
      </c>
      <c r="E352" s="1">
        <v>1</v>
      </c>
      <c r="F352" s="1">
        <v>23</v>
      </c>
      <c r="G352" s="1">
        <v>1</v>
      </c>
      <c r="H352" s="1">
        <v>6</v>
      </c>
      <c r="I352" s="1"/>
      <c r="J352" s="1">
        <v>5</v>
      </c>
      <c r="K352" s="1"/>
      <c r="L352" s="1">
        <v>5</v>
      </c>
      <c r="M352" s="1"/>
      <c r="N352" s="1">
        <v>1</v>
      </c>
      <c r="O352" s="1">
        <v>5</v>
      </c>
    </row>
    <row r="353" spans="1:15" ht="12.75">
      <c r="A353" t="s">
        <v>1626</v>
      </c>
      <c r="B353">
        <v>4</v>
      </c>
      <c r="C353" s="1">
        <v>0.5</v>
      </c>
      <c r="D353" t="s">
        <v>754</v>
      </c>
      <c r="E353" s="1">
        <v>1</v>
      </c>
      <c r="F353" s="1">
        <v>9</v>
      </c>
      <c r="G353" s="1">
        <v>0.5</v>
      </c>
      <c r="H353" s="1">
        <v>3</v>
      </c>
      <c r="I353" s="1"/>
      <c r="J353" s="1">
        <v>2</v>
      </c>
      <c r="K353" s="1">
        <v>3</v>
      </c>
      <c r="L353" s="1">
        <v>2</v>
      </c>
      <c r="M353" s="1">
        <v>3</v>
      </c>
      <c r="N353" s="1">
        <v>1</v>
      </c>
      <c r="O353" s="1">
        <v>2</v>
      </c>
    </row>
    <row r="354" spans="4:15" ht="12.75">
      <c r="D354" s="23" t="s">
        <v>538</v>
      </c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4:15" ht="12.75">
      <c r="D355" t="s">
        <v>755</v>
      </c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5:15" ht="12.75"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6" ht="15.75">
      <c r="A357" s="74" t="s">
        <v>499</v>
      </c>
      <c r="B357" s="75"/>
      <c r="C357" s="29">
        <f>SUM(C331:C356)</f>
        <v>16</v>
      </c>
      <c r="D357" s="14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4"/>
    </row>
    <row r="358" spans="1:15" ht="12.75">
      <c r="A358" s="66" t="s">
        <v>496</v>
      </c>
      <c r="B358" s="66"/>
      <c r="C358" s="17">
        <v>14</v>
      </c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2.75">
      <c r="A359" s="66" t="s">
        <v>497</v>
      </c>
      <c r="B359" s="66"/>
      <c r="C359" s="17">
        <v>1</v>
      </c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2.75">
      <c r="A360" s="66" t="s">
        <v>498</v>
      </c>
      <c r="B360" s="66"/>
      <c r="C360" s="17">
        <v>2</v>
      </c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4:15" ht="15.75">
      <c r="D361" s="28" t="s">
        <v>757</v>
      </c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4:15" ht="12.75">
      <c r="D362" s="21" t="s">
        <v>758</v>
      </c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5:15" ht="12.75"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6" ht="12.75">
      <c r="A364" s="62" t="s">
        <v>1382</v>
      </c>
      <c r="B364">
        <v>1</v>
      </c>
      <c r="C364" s="1">
        <v>1.5</v>
      </c>
      <c r="D364" t="s">
        <v>759</v>
      </c>
      <c r="E364" s="1">
        <v>2</v>
      </c>
      <c r="F364" s="1"/>
      <c r="G364" s="1">
        <v>1.5</v>
      </c>
      <c r="H364" s="1">
        <v>8</v>
      </c>
      <c r="I364" s="1">
        <v>3</v>
      </c>
      <c r="J364" s="1">
        <v>7</v>
      </c>
      <c r="K364" s="1">
        <v>3</v>
      </c>
      <c r="L364" s="1">
        <v>7</v>
      </c>
      <c r="M364" s="1">
        <v>3</v>
      </c>
      <c r="N364" s="1">
        <v>1</v>
      </c>
      <c r="O364" s="1">
        <v>7</v>
      </c>
      <c r="P364" t="s">
        <v>760</v>
      </c>
    </row>
    <row r="365" spans="1:15" ht="12.75">
      <c r="A365" s="62"/>
      <c r="B365">
        <v>2</v>
      </c>
      <c r="C365" s="1">
        <v>1</v>
      </c>
      <c r="D365" t="s">
        <v>761</v>
      </c>
      <c r="E365" s="1">
        <v>1</v>
      </c>
      <c r="F365" s="1">
        <v>23</v>
      </c>
      <c r="G365" s="1">
        <v>1</v>
      </c>
      <c r="H365" s="1">
        <v>6</v>
      </c>
      <c r="I365" s="1"/>
      <c r="J365" s="1">
        <v>5</v>
      </c>
      <c r="K365" s="1"/>
      <c r="L365" s="1">
        <v>5</v>
      </c>
      <c r="M365" s="1"/>
      <c r="N365" s="1">
        <v>1</v>
      </c>
      <c r="O365" s="1">
        <v>5</v>
      </c>
    </row>
    <row r="366" spans="1:15" ht="12.75">
      <c r="A366" t="s">
        <v>1812</v>
      </c>
      <c r="B366">
        <v>3</v>
      </c>
      <c r="C366" s="1">
        <v>1</v>
      </c>
      <c r="D366" t="s">
        <v>762</v>
      </c>
      <c r="E366" s="1">
        <v>1</v>
      </c>
      <c r="F366" s="1">
        <v>23</v>
      </c>
      <c r="G366" s="1">
        <v>1</v>
      </c>
      <c r="H366" s="1">
        <v>6</v>
      </c>
      <c r="I366" s="1"/>
      <c r="J366" s="1">
        <v>5</v>
      </c>
      <c r="K366" s="1"/>
      <c r="L366" s="1">
        <v>5</v>
      </c>
      <c r="M366" s="1"/>
      <c r="N366" s="1">
        <v>1</v>
      </c>
      <c r="O366" s="1">
        <v>5</v>
      </c>
    </row>
    <row r="367" spans="1:15" ht="12.75">
      <c r="A367" s="1" t="s">
        <v>823</v>
      </c>
      <c r="B367">
        <v>4</v>
      </c>
      <c r="C367" s="1">
        <v>0.5</v>
      </c>
      <c r="D367" t="s">
        <v>764</v>
      </c>
      <c r="E367" s="1">
        <v>1</v>
      </c>
      <c r="F367" s="1">
        <v>9</v>
      </c>
      <c r="G367" s="1">
        <v>0.5</v>
      </c>
      <c r="H367" s="1">
        <v>3</v>
      </c>
      <c r="I367" s="1">
        <v>3</v>
      </c>
      <c r="J367" s="1">
        <v>2</v>
      </c>
      <c r="K367" s="1">
        <v>3</v>
      </c>
      <c r="L367" s="1">
        <v>2</v>
      </c>
      <c r="M367" s="1">
        <v>3</v>
      </c>
      <c r="N367" s="1">
        <v>1</v>
      </c>
      <c r="O367" s="1">
        <v>2</v>
      </c>
    </row>
    <row r="368" spans="1:15" ht="12.75">
      <c r="A368" s="48" t="s">
        <v>1397</v>
      </c>
      <c r="B368">
        <v>5</v>
      </c>
      <c r="C368" s="1">
        <v>1</v>
      </c>
      <c r="D368" t="s">
        <v>1391</v>
      </c>
      <c r="E368" s="1">
        <v>1</v>
      </c>
      <c r="F368" s="1">
        <v>23</v>
      </c>
      <c r="G368" s="1">
        <v>1</v>
      </c>
      <c r="H368" s="1">
        <v>6</v>
      </c>
      <c r="I368" s="1"/>
      <c r="J368" s="1">
        <v>5</v>
      </c>
      <c r="K368" s="1"/>
      <c r="L368" s="1">
        <v>5</v>
      </c>
      <c r="M368" s="1"/>
      <c r="N368" s="1">
        <v>1</v>
      </c>
      <c r="O368" s="1">
        <v>5</v>
      </c>
    </row>
    <row r="369" spans="1:15" ht="12.75">
      <c r="A369" s="51" t="s">
        <v>1384</v>
      </c>
      <c r="B369">
        <v>6</v>
      </c>
      <c r="C369" s="1">
        <v>0.5</v>
      </c>
      <c r="D369" t="s">
        <v>763</v>
      </c>
      <c r="E369" s="1">
        <v>1</v>
      </c>
      <c r="F369" s="1">
        <v>9</v>
      </c>
      <c r="G369" s="1">
        <v>0.5</v>
      </c>
      <c r="H369" s="1">
        <v>3</v>
      </c>
      <c r="I369" s="1">
        <v>3</v>
      </c>
      <c r="J369" s="1">
        <v>2</v>
      </c>
      <c r="K369" s="1">
        <v>3</v>
      </c>
      <c r="L369" s="1">
        <v>2</v>
      </c>
      <c r="M369" s="1">
        <v>3</v>
      </c>
      <c r="N369" s="1">
        <v>1</v>
      </c>
      <c r="O369" s="1">
        <v>2</v>
      </c>
    </row>
    <row r="370" spans="1:15" ht="12.75">
      <c r="A370" s="51" t="s">
        <v>1385</v>
      </c>
      <c r="B370">
        <v>7</v>
      </c>
      <c r="C370" s="1">
        <v>0.5</v>
      </c>
      <c r="D370" t="s">
        <v>765</v>
      </c>
      <c r="E370" s="1">
        <v>1</v>
      </c>
      <c r="F370" s="1">
        <v>9</v>
      </c>
      <c r="G370" s="1">
        <v>0.5</v>
      </c>
      <c r="H370" s="1">
        <v>3</v>
      </c>
      <c r="I370" s="1">
        <v>3</v>
      </c>
      <c r="J370" s="1">
        <v>2</v>
      </c>
      <c r="K370" s="1">
        <v>3</v>
      </c>
      <c r="L370" s="1">
        <v>2</v>
      </c>
      <c r="M370" s="1">
        <v>3</v>
      </c>
      <c r="N370" s="1">
        <v>1</v>
      </c>
      <c r="O370" s="1">
        <v>2</v>
      </c>
    </row>
    <row r="371" spans="1:15" ht="12.75">
      <c r="A371" s="1" t="s">
        <v>823</v>
      </c>
      <c r="B371">
        <v>8</v>
      </c>
      <c r="C371" s="1">
        <v>0.5</v>
      </c>
      <c r="D371" t="s">
        <v>766</v>
      </c>
      <c r="E371" s="1">
        <v>1</v>
      </c>
      <c r="F371" s="1">
        <v>9</v>
      </c>
      <c r="G371" s="1">
        <v>0.5</v>
      </c>
      <c r="H371" s="1">
        <v>3</v>
      </c>
      <c r="I371" s="1">
        <v>3</v>
      </c>
      <c r="J371" s="1">
        <v>2</v>
      </c>
      <c r="K371" s="1">
        <v>3</v>
      </c>
      <c r="L371" s="1">
        <v>2</v>
      </c>
      <c r="M371" s="1">
        <v>3</v>
      </c>
      <c r="N371" s="1">
        <v>1</v>
      </c>
      <c r="O371" s="1">
        <v>2</v>
      </c>
    </row>
    <row r="372" spans="4:15" ht="12.75">
      <c r="D372" s="23" t="s">
        <v>767</v>
      </c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6" ht="12.75">
      <c r="A373" s="1" t="s">
        <v>823</v>
      </c>
      <c r="D373" t="s">
        <v>768</v>
      </c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71" t="s">
        <v>772</v>
      </c>
    </row>
    <row r="374" spans="1:16" ht="12.75">
      <c r="A374" t="s">
        <v>1808</v>
      </c>
      <c r="D374" t="s">
        <v>769</v>
      </c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71"/>
    </row>
    <row r="375" spans="1:16" ht="12.75">
      <c r="A375" s="1" t="s">
        <v>823</v>
      </c>
      <c r="D375" t="s">
        <v>770</v>
      </c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71"/>
    </row>
    <row r="376" spans="1:16" ht="12.75">
      <c r="A376" s="21" t="s">
        <v>1813</v>
      </c>
      <c r="D376" t="s">
        <v>771</v>
      </c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71"/>
    </row>
    <row r="377" spans="4:15" ht="12.75">
      <c r="D377" s="23" t="s">
        <v>656</v>
      </c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2.75">
      <c r="A378" s="63" t="s">
        <v>1311</v>
      </c>
      <c r="B378">
        <v>1</v>
      </c>
      <c r="C378" s="1">
        <v>0.5</v>
      </c>
      <c r="D378" t="s">
        <v>773</v>
      </c>
      <c r="E378" s="1">
        <v>1</v>
      </c>
      <c r="F378" s="1">
        <v>9</v>
      </c>
      <c r="G378" s="1">
        <v>0.5</v>
      </c>
      <c r="H378" s="1">
        <v>3</v>
      </c>
      <c r="I378" s="1">
        <v>3</v>
      </c>
      <c r="J378" s="1">
        <v>2</v>
      </c>
      <c r="K378" s="1">
        <v>3</v>
      </c>
      <c r="L378" s="1">
        <v>2</v>
      </c>
      <c r="M378" s="1">
        <v>3</v>
      </c>
      <c r="N378" s="1">
        <v>1</v>
      </c>
      <c r="O378" s="1">
        <v>2</v>
      </c>
    </row>
    <row r="379" spans="1:15" ht="12.75">
      <c r="A379" s="63"/>
      <c r="B379">
        <v>2</v>
      </c>
      <c r="C379" s="1">
        <v>0.5</v>
      </c>
      <c r="D379" t="s">
        <v>774</v>
      </c>
      <c r="E379" s="1">
        <v>1</v>
      </c>
      <c r="F379" s="1">
        <v>9</v>
      </c>
      <c r="G379" s="1">
        <v>0.5</v>
      </c>
      <c r="H379" s="1">
        <v>3</v>
      </c>
      <c r="I379" s="1">
        <v>3</v>
      </c>
      <c r="J379" s="1">
        <v>2</v>
      </c>
      <c r="K379" s="1">
        <v>3</v>
      </c>
      <c r="L379" s="1">
        <v>2</v>
      </c>
      <c r="M379" s="1">
        <v>3</v>
      </c>
      <c r="N379" s="1">
        <v>1</v>
      </c>
      <c r="O379" s="1">
        <v>2</v>
      </c>
    </row>
    <row r="380" spans="4:15" ht="12.75">
      <c r="D380" s="23" t="s">
        <v>1310</v>
      </c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6" ht="12.75">
      <c r="A381" t="s">
        <v>1312</v>
      </c>
      <c r="D381" t="s">
        <v>775</v>
      </c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t="s">
        <v>680</v>
      </c>
    </row>
    <row r="382" spans="1:16" ht="15.75">
      <c r="A382" s="74" t="s">
        <v>499</v>
      </c>
      <c r="B382" s="75"/>
      <c r="C382" s="29">
        <f>SUM(C363:C381)</f>
        <v>7.5</v>
      </c>
      <c r="D382" s="14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4"/>
    </row>
    <row r="383" spans="1:15" ht="12.75">
      <c r="A383" s="66" t="s">
        <v>496</v>
      </c>
      <c r="B383" s="66"/>
      <c r="C383" s="17">
        <v>10</v>
      </c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2.75">
      <c r="A384" s="66" t="s">
        <v>497</v>
      </c>
      <c r="B384" s="66"/>
      <c r="C384" s="17">
        <v>5</v>
      </c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2.75">
      <c r="A385" s="66" t="s">
        <v>498</v>
      </c>
      <c r="B385" s="66"/>
      <c r="C385" s="17">
        <v>0</v>
      </c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4:15" ht="15.75">
      <c r="D386" s="25" t="s">
        <v>776</v>
      </c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4:15" ht="12.75">
      <c r="D387" s="32" t="s">
        <v>777</v>
      </c>
      <c r="E387" s="73">
        <f>SUM(C55,C92,C138,C193,C240,C284,C326,C357,C382)</f>
        <v>219.25</v>
      </c>
      <c r="F387" s="73"/>
      <c r="G387" s="1"/>
      <c r="H387" s="1"/>
      <c r="I387" s="1"/>
      <c r="J387" s="1"/>
      <c r="K387" s="1"/>
      <c r="L387" s="1"/>
      <c r="M387" s="1"/>
      <c r="N387" s="1"/>
      <c r="O387" s="1"/>
    </row>
    <row r="388" spans="4:15" ht="12.75">
      <c r="D388" s="32" t="s">
        <v>785</v>
      </c>
      <c r="E388" s="73">
        <f>SUM(C56,C93,C139,C194,C241,C285,C327,C358,C383)</f>
        <v>178</v>
      </c>
      <c r="F388" s="73"/>
      <c r="G388" s="1"/>
      <c r="H388" s="1"/>
      <c r="I388" s="1"/>
      <c r="J388" s="1"/>
      <c r="K388" s="1"/>
      <c r="L388" s="1"/>
      <c r="M388" s="1"/>
      <c r="N388" s="1"/>
      <c r="O388" s="1"/>
    </row>
    <row r="389" spans="4:15" ht="12.75">
      <c r="D389" s="32" t="s">
        <v>778</v>
      </c>
      <c r="E389" s="73">
        <v>4</v>
      </c>
      <c r="F389" s="73"/>
      <c r="G389" s="1"/>
      <c r="H389" s="1"/>
      <c r="I389" s="1"/>
      <c r="J389" s="1"/>
      <c r="K389" s="1"/>
      <c r="L389" s="1"/>
      <c r="M389" s="1"/>
      <c r="N389" s="1"/>
      <c r="O389" s="1"/>
    </row>
    <row r="390" spans="4:15" ht="12.75">
      <c r="D390" s="32" t="s">
        <v>782</v>
      </c>
      <c r="E390" s="73">
        <v>223</v>
      </c>
      <c r="F390" s="73"/>
      <c r="G390" s="1"/>
      <c r="H390" s="1"/>
      <c r="I390" s="1"/>
      <c r="J390" s="1"/>
      <c r="K390" s="1"/>
      <c r="L390" s="1"/>
      <c r="M390" s="1"/>
      <c r="N390" s="1"/>
      <c r="O390" s="1"/>
    </row>
    <row r="391" spans="4:15" ht="12.75">
      <c r="D391" s="32" t="s">
        <v>779</v>
      </c>
      <c r="E391" s="73">
        <f>SUM(C57,C140,C195,C242,C286,C328,C359,C384)</f>
        <v>26</v>
      </c>
      <c r="F391" s="73"/>
      <c r="G391" s="34" t="s">
        <v>784</v>
      </c>
      <c r="H391" s="1"/>
      <c r="I391" s="1"/>
      <c r="J391" s="1"/>
      <c r="K391" s="1"/>
      <c r="L391" s="1"/>
      <c r="M391" s="1"/>
      <c r="N391" s="1"/>
      <c r="O391" s="1"/>
    </row>
    <row r="392" spans="4:15" ht="12.75">
      <c r="D392" s="32" t="s">
        <v>780</v>
      </c>
      <c r="E392" s="73">
        <f>SUM(C58,C95,C141,C196,C243,C287,C329,C360,C385)</f>
        <v>14</v>
      </c>
      <c r="F392" s="73"/>
      <c r="G392" s="34" t="s">
        <v>783</v>
      </c>
      <c r="H392" s="1"/>
      <c r="I392" s="1"/>
      <c r="J392" s="1"/>
      <c r="K392" s="1"/>
      <c r="L392" s="1"/>
      <c r="M392" s="1"/>
      <c r="N392" s="1"/>
      <c r="O392" s="1"/>
    </row>
    <row r="393" spans="5:15" ht="12.75"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5:15" ht="12.75"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5:15" ht="12.75"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5:15" ht="12.75"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5:15" ht="12.75"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5:15" ht="12.75"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5:15" ht="12.75"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5:15" ht="12.75"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5:15" ht="12.75"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5:15" ht="12.75"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5:15" ht="12.75"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5:15" ht="12.75"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5:15" ht="12.75"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5:15" ht="12.75"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5:15" ht="12.75"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5:15" ht="12.75"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5:15" ht="12.75"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5:15" ht="12.75"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5:15" ht="12.75"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</sheetData>
  <mergeCells count="638">
    <mergeCell ref="B312:B313"/>
    <mergeCell ref="C312:C313"/>
    <mergeCell ref="J300:J301"/>
    <mergeCell ref="J297:J298"/>
    <mergeCell ref="G312:G313"/>
    <mergeCell ref="H312:H313"/>
    <mergeCell ref="I312:I313"/>
    <mergeCell ref="E312:E313"/>
    <mergeCell ref="F312:F313"/>
    <mergeCell ref="E300:E301"/>
    <mergeCell ref="A86:A87"/>
    <mergeCell ref="E297:E298"/>
    <mergeCell ref="F297:F298"/>
    <mergeCell ref="I297:I298"/>
    <mergeCell ref="G297:G298"/>
    <mergeCell ref="H297:H298"/>
    <mergeCell ref="I290:I291"/>
    <mergeCell ref="C297:C298"/>
    <mergeCell ref="B271:B274"/>
    <mergeCell ref="E271:E274"/>
    <mergeCell ref="O300:O301"/>
    <mergeCell ref="O312:O313"/>
    <mergeCell ref="K312:K313"/>
    <mergeCell ref="L312:L313"/>
    <mergeCell ref="M312:M313"/>
    <mergeCell ref="N312:N313"/>
    <mergeCell ref="N300:N301"/>
    <mergeCell ref="K292:K293"/>
    <mergeCell ref="J312:J313"/>
    <mergeCell ref="L300:L301"/>
    <mergeCell ref="K300:K301"/>
    <mergeCell ref="L292:L293"/>
    <mergeCell ref="K297:K298"/>
    <mergeCell ref="L297:L298"/>
    <mergeCell ref="J292:J293"/>
    <mergeCell ref="F300:F301"/>
    <mergeCell ref="N290:N291"/>
    <mergeCell ref="O290:O291"/>
    <mergeCell ref="M292:M293"/>
    <mergeCell ref="G300:G301"/>
    <mergeCell ref="H300:H301"/>
    <mergeCell ref="I300:I301"/>
    <mergeCell ref="M297:M298"/>
    <mergeCell ref="M300:M301"/>
    <mergeCell ref="I292:I293"/>
    <mergeCell ref="H290:H291"/>
    <mergeCell ref="O297:O298"/>
    <mergeCell ref="N297:N298"/>
    <mergeCell ref="E292:E293"/>
    <mergeCell ref="F292:F293"/>
    <mergeCell ref="G292:G293"/>
    <mergeCell ref="H292:H293"/>
    <mergeCell ref="N292:N293"/>
    <mergeCell ref="O292:O293"/>
    <mergeCell ref="M290:M291"/>
    <mergeCell ref="B297:B298"/>
    <mergeCell ref="B300:B301"/>
    <mergeCell ref="A287:B287"/>
    <mergeCell ref="C290:C291"/>
    <mergeCell ref="B290:B291"/>
    <mergeCell ref="B292:B293"/>
    <mergeCell ref="C292:C293"/>
    <mergeCell ref="L275:L276"/>
    <mergeCell ref="M275:M276"/>
    <mergeCell ref="N275:N276"/>
    <mergeCell ref="C300:C301"/>
    <mergeCell ref="J290:J291"/>
    <mergeCell ref="K290:K291"/>
    <mergeCell ref="L290:L291"/>
    <mergeCell ref="E290:E291"/>
    <mergeCell ref="F290:F291"/>
    <mergeCell ref="G290:G291"/>
    <mergeCell ref="A284:B284"/>
    <mergeCell ref="A285:B285"/>
    <mergeCell ref="A286:B286"/>
    <mergeCell ref="K275:K276"/>
    <mergeCell ref="O271:O274"/>
    <mergeCell ref="B275:B276"/>
    <mergeCell ref="C275:C276"/>
    <mergeCell ref="E275:E276"/>
    <mergeCell ref="F275:F276"/>
    <mergeCell ref="G275:G276"/>
    <mergeCell ref="H275:H276"/>
    <mergeCell ref="I275:I276"/>
    <mergeCell ref="J275:J276"/>
    <mergeCell ref="O275:O276"/>
    <mergeCell ref="F271:F274"/>
    <mergeCell ref="G271:G274"/>
    <mergeCell ref="M268:M269"/>
    <mergeCell ref="N268:N269"/>
    <mergeCell ref="K268:K269"/>
    <mergeCell ref="L268:L269"/>
    <mergeCell ref="N271:N274"/>
    <mergeCell ref="O268:O269"/>
    <mergeCell ref="C271:C274"/>
    <mergeCell ref="H271:H274"/>
    <mergeCell ref="I271:I274"/>
    <mergeCell ref="J271:J274"/>
    <mergeCell ref="K271:K274"/>
    <mergeCell ref="L271:L274"/>
    <mergeCell ref="M271:M274"/>
    <mergeCell ref="I268:I269"/>
    <mergeCell ref="J268:J269"/>
    <mergeCell ref="E268:E269"/>
    <mergeCell ref="F268:F269"/>
    <mergeCell ref="G268:G269"/>
    <mergeCell ref="H268:H269"/>
    <mergeCell ref="L266:L267"/>
    <mergeCell ref="M266:M267"/>
    <mergeCell ref="N266:N267"/>
    <mergeCell ref="O266:O267"/>
    <mergeCell ref="M263:M264"/>
    <mergeCell ref="N263:N264"/>
    <mergeCell ref="O263:O264"/>
    <mergeCell ref="E266:E267"/>
    <mergeCell ref="F266:F267"/>
    <mergeCell ref="G266:G267"/>
    <mergeCell ref="H266:H267"/>
    <mergeCell ref="I266:I267"/>
    <mergeCell ref="J266:J267"/>
    <mergeCell ref="K266:K267"/>
    <mergeCell ref="N261:N262"/>
    <mergeCell ref="O261:O262"/>
    <mergeCell ref="E263:E264"/>
    <mergeCell ref="F263:F264"/>
    <mergeCell ref="G263:G264"/>
    <mergeCell ref="H263:H264"/>
    <mergeCell ref="I263:I264"/>
    <mergeCell ref="J263:J264"/>
    <mergeCell ref="K263:K264"/>
    <mergeCell ref="L263:L264"/>
    <mergeCell ref="J261:J262"/>
    <mergeCell ref="K261:K262"/>
    <mergeCell ref="L261:L262"/>
    <mergeCell ref="M261:M262"/>
    <mergeCell ref="B266:B267"/>
    <mergeCell ref="C266:C267"/>
    <mergeCell ref="B268:B269"/>
    <mergeCell ref="C268:C269"/>
    <mergeCell ref="O257:O258"/>
    <mergeCell ref="B261:B262"/>
    <mergeCell ref="C261:C262"/>
    <mergeCell ref="B263:B264"/>
    <mergeCell ref="C263:C264"/>
    <mergeCell ref="E261:E262"/>
    <mergeCell ref="F261:F262"/>
    <mergeCell ref="G261:G262"/>
    <mergeCell ref="H261:H262"/>
    <mergeCell ref="I261:I262"/>
    <mergeCell ref="K257:K258"/>
    <mergeCell ref="L257:L258"/>
    <mergeCell ref="M257:M258"/>
    <mergeCell ref="N257:N258"/>
    <mergeCell ref="G257:G258"/>
    <mergeCell ref="H257:H258"/>
    <mergeCell ref="I257:I258"/>
    <mergeCell ref="J257:J258"/>
    <mergeCell ref="B257:B258"/>
    <mergeCell ref="C257:C258"/>
    <mergeCell ref="E257:E258"/>
    <mergeCell ref="F257:F258"/>
    <mergeCell ref="M248:M249"/>
    <mergeCell ref="N248:N249"/>
    <mergeCell ref="O248:O249"/>
    <mergeCell ref="B253:B254"/>
    <mergeCell ref="C253:C254"/>
    <mergeCell ref="I248:I249"/>
    <mergeCell ref="J248:J249"/>
    <mergeCell ref="K248:K249"/>
    <mergeCell ref="L248:L249"/>
    <mergeCell ref="E248:E249"/>
    <mergeCell ref="F248:F249"/>
    <mergeCell ref="G248:G249"/>
    <mergeCell ref="H248:H249"/>
    <mergeCell ref="A242:B242"/>
    <mergeCell ref="A243:B243"/>
    <mergeCell ref="B248:B249"/>
    <mergeCell ref="C248:C249"/>
    <mergeCell ref="A240:B240"/>
    <mergeCell ref="A241:B241"/>
    <mergeCell ref="J233:J234"/>
    <mergeCell ref="K233:K234"/>
    <mergeCell ref="A233:A234"/>
    <mergeCell ref="L225:L226"/>
    <mergeCell ref="N233:N234"/>
    <mergeCell ref="O233:O234"/>
    <mergeCell ref="L233:L234"/>
    <mergeCell ref="M233:M234"/>
    <mergeCell ref="J225:J226"/>
    <mergeCell ref="O225:O226"/>
    <mergeCell ref="B233:B234"/>
    <mergeCell ref="C233:C234"/>
    <mergeCell ref="E233:E234"/>
    <mergeCell ref="F233:F234"/>
    <mergeCell ref="G233:G234"/>
    <mergeCell ref="H233:H234"/>
    <mergeCell ref="I233:I234"/>
    <mergeCell ref="K225:K226"/>
    <mergeCell ref="O218:O219"/>
    <mergeCell ref="B225:B226"/>
    <mergeCell ref="C225:C226"/>
    <mergeCell ref="E225:E226"/>
    <mergeCell ref="F225:F226"/>
    <mergeCell ref="M225:M226"/>
    <mergeCell ref="N225:N226"/>
    <mergeCell ref="G225:G226"/>
    <mergeCell ref="H225:H226"/>
    <mergeCell ref="I225:I226"/>
    <mergeCell ref="O216:O217"/>
    <mergeCell ref="E218:E219"/>
    <mergeCell ref="F218:F219"/>
    <mergeCell ref="G218:G219"/>
    <mergeCell ref="H218:H219"/>
    <mergeCell ref="I218:I219"/>
    <mergeCell ref="J218:J219"/>
    <mergeCell ref="K218:K219"/>
    <mergeCell ref="L218:L219"/>
    <mergeCell ref="N218:N219"/>
    <mergeCell ref="O214:O215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N216:N217"/>
    <mergeCell ref="O212:O213"/>
    <mergeCell ref="E214:E215"/>
    <mergeCell ref="F214:F215"/>
    <mergeCell ref="G214:G215"/>
    <mergeCell ref="H214:H215"/>
    <mergeCell ref="I214:I215"/>
    <mergeCell ref="J214:J215"/>
    <mergeCell ref="K214:K215"/>
    <mergeCell ref="L214:L215"/>
    <mergeCell ref="N214:N215"/>
    <mergeCell ref="B216:B217"/>
    <mergeCell ref="B214:B215"/>
    <mergeCell ref="B212:B213"/>
    <mergeCell ref="N212:N213"/>
    <mergeCell ref="M212:M213"/>
    <mergeCell ref="M214:M215"/>
    <mergeCell ref="M216:M217"/>
    <mergeCell ref="J212:J213"/>
    <mergeCell ref="L212:L213"/>
    <mergeCell ref="K212:K213"/>
    <mergeCell ref="M218:M219"/>
    <mergeCell ref="N201:N202"/>
    <mergeCell ref="O201:O202"/>
    <mergeCell ref="C212:C213"/>
    <mergeCell ref="C214:C215"/>
    <mergeCell ref="E212:E213"/>
    <mergeCell ref="F212:F213"/>
    <mergeCell ref="G212:G213"/>
    <mergeCell ref="H212:H213"/>
    <mergeCell ref="I212:I213"/>
    <mergeCell ref="O199:O200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K199:K200"/>
    <mergeCell ref="L199:L200"/>
    <mergeCell ref="M199:M200"/>
    <mergeCell ref="N199:N200"/>
    <mergeCell ref="G199:G200"/>
    <mergeCell ref="H199:H200"/>
    <mergeCell ref="I199:I200"/>
    <mergeCell ref="J199:J200"/>
    <mergeCell ref="B201:B202"/>
    <mergeCell ref="C201:C202"/>
    <mergeCell ref="E199:E200"/>
    <mergeCell ref="F199:F200"/>
    <mergeCell ref="A194:B194"/>
    <mergeCell ref="A195:B195"/>
    <mergeCell ref="A196:B196"/>
    <mergeCell ref="C199:C200"/>
    <mergeCell ref="B199:B200"/>
    <mergeCell ref="M189:M190"/>
    <mergeCell ref="N189:N190"/>
    <mergeCell ref="O189:O190"/>
    <mergeCell ref="A193:B193"/>
    <mergeCell ref="N187:N188"/>
    <mergeCell ref="O187:O188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J187:J188"/>
    <mergeCell ref="K187:K188"/>
    <mergeCell ref="L187:L188"/>
    <mergeCell ref="M187:M188"/>
    <mergeCell ref="O183:O184"/>
    <mergeCell ref="C187:C188"/>
    <mergeCell ref="C189:C190"/>
    <mergeCell ref="B187:B188"/>
    <mergeCell ref="B189:B190"/>
    <mergeCell ref="E187:E188"/>
    <mergeCell ref="F187:F188"/>
    <mergeCell ref="G187:G188"/>
    <mergeCell ref="H187:H188"/>
    <mergeCell ref="I187:I188"/>
    <mergeCell ref="K183:K184"/>
    <mergeCell ref="L183:L184"/>
    <mergeCell ref="M183:M184"/>
    <mergeCell ref="N183:N184"/>
    <mergeCell ref="G183:G184"/>
    <mergeCell ref="H183:H184"/>
    <mergeCell ref="I183:I184"/>
    <mergeCell ref="J183:J184"/>
    <mergeCell ref="C183:C184"/>
    <mergeCell ref="B183:B184"/>
    <mergeCell ref="E183:E184"/>
    <mergeCell ref="F183:F184"/>
    <mergeCell ref="I174:I175"/>
    <mergeCell ref="J174:J175"/>
    <mergeCell ref="K174:K175"/>
    <mergeCell ref="L174:L175"/>
    <mergeCell ref="E174:E175"/>
    <mergeCell ref="F174:F175"/>
    <mergeCell ref="G174:G175"/>
    <mergeCell ref="H174:H175"/>
    <mergeCell ref="L177:L178"/>
    <mergeCell ref="M177:M178"/>
    <mergeCell ref="N177:N178"/>
    <mergeCell ref="O177:O178"/>
    <mergeCell ref="H177:H178"/>
    <mergeCell ref="I177:I178"/>
    <mergeCell ref="J177:J178"/>
    <mergeCell ref="K177:K178"/>
    <mergeCell ref="N165:N166"/>
    <mergeCell ref="O165:O166"/>
    <mergeCell ref="C174:C175"/>
    <mergeCell ref="M174:M175"/>
    <mergeCell ref="N174:N175"/>
    <mergeCell ref="O174:O175"/>
    <mergeCell ref="I165:I166"/>
    <mergeCell ref="J165:J166"/>
    <mergeCell ref="K165:K166"/>
    <mergeCell ref="L165:L166"/>
    <mergeCell ref="I161:I162"/>
    <mergeCell ref="J161:J162"/>
    <mergeCell ref="K161:K162"/>
    <mergeCell ref="L161:L162"/>
    <mergeCell ref="E161:E162"/>
    <mergeCell ref="F161:F162"/>
    <mergeCell ref="G161:G162"/>
    <mergeCell ref="H161:H162"/>
    <mergeCell ref="K159:K160"/>
    <mergeCell ref="L159:L160"/>
    <mergeCell ref="M159:M160"/>
    <mergeCell ref="N159:N160"/>
    <mergeCell ref="C161:C162"/>
    <mergeCell ref="C165:C166"/>
    <mergeCell ref="B165:B166"/>
    <mergeCell ref="B161:B162"/>
    <mergeCell ref="G159:G160"/>
    <mergeCell ref="H159:H160"/>
    <mergeCell ref="I159:I160"/>
    <mergeCell ref="J159:J160"/>
    <mergeCell ref="C159:C160"/>
    <mergeCell ref="B159:B160"/>
    <mergeCell ref="E159:E160"/>
    <mergeCell ref="F159:F160"/>
    <mergeCell ref="K152:K153"/>
    <mergeCell ref="L152:L153"/>
    <mergeCell ref="M152:M153"/>
    <mergeCell ref="N152:N153"/>
    <mergeCell ref="K149:K150"/>
    <mergeCell ref="L149:L150"/>
    <mergeCell ref="M149:M150"/>
    <mergeCell ref="N149:N150"/>
    <mergeCell ref="I149:I150"/>
    <mergeCell ref="J149:J150"/>
    <mergeCell ref="H152:H153"/>
    <mergeCell ref="I152:I153"/>
    <mergeCell ref="J152:J153"/>
    <mergeCell ref="H149:H150"/>
    <mergeCell ref="B1:B2"/>
    <mergeCell ref="C1:C2"/>
    <mergeCell ref="C149:C150"/>
    <mergeCell ref="B149:B150"/>
    <mergeCell ref="B13:B14"/>
    <mergeCell ref="C13:C14"/>
    <mergeCell ref="B15:B16"/>
    <mergeCell ref="B17:B18"/>
    <mergeCell ref="C15:C16"/>
    <mergeCell ref="C17:C18"/>
    <mergeCell ref="A1:A2"/>
    <mergeCell ref="P1:P2"/>
    <mergeCell ref="G1:G2"/>
    <mergeCell ref="H1:I1"/>
    <mergeCell ref="J1:K1"/>
    <mergeCell ref="L1:M1"/>
    <mergeCell ref="D1:D2"/>
    <mergeCell ref="E1:F1"/>
    <mergeCell ref="N1:N2"/>
    <mergeCell ref="O1:O2"/>
    <mergeCell ref="L13:L14"/>
    <mergeCell ref="E13:E14"/>
    <mergeCell ref="F13:F14"/>
    <mergeCell ref="G13:G14"/>
    <mergeCell ref="H13:H14"/>
    <mergeCell ref="I17:I18"/>
    <mergeCell ref="J17:J18"/>
    <mergeCell ref="K17:K18"/>
    <mergeCell ref="I13:I14"/>
    <mergeCell ref="J13:J14"/>
    <mergeCell ref="K13:K14"/>
    <mergeCell ref="I15:I16"/>
    <mergeCell ref="J15:J16"/>
    <mergeCell ref="K15:K16"/>
    <mergeCell ref="E17:E18"/>
    <mergeCell ref="F17:F18"/>
    <mergeCell ref="G17:G18"/>
    <mergeCell ref="H17:H18"/>
    <mergeCell ref="L17:L18"/>
    <mergeCell ref="M17:M18"/>
    <mergeCell ref="N17:N18"/>
    <mergeCell ref="O17:O18"/>
    <mergeCell ref="E15:E16"/>
    <mergeCell ref="F15:F16"/>
    <mergeCell ref="G15:G16"/>
    <mergeCell ref="H15:H16"/>
    <mergeCell ref="L15:L16"/>
    <mergeCell ref="M15:M16"/>
    <mergeCell ref="N15:N16"/>
    <mergeCell ref="O15:O16"/>
    <mergeCell ref="P13:P14"/>
    <mergeCell ref="M13:M14"/>
    <mergeCell ref="N13:N14"/>
    <mergeCell ref="O13:O14"/>
    <mergeCell ref="H44:H45"/>
    <mergeCell ref="I44:I45"/>
    <mergeCell ref="A34:A36"/>
    <mergeCell ref="C44:C45"/>
    <mergeCell ref="B44:B45"/>
    <mergeCell ref="E44:E45"/>
    <mergeCell ref="N44:N45"/>
    <mergeCell ref="O44:O45"/>
    <mergeCell ref="A56:B56"/>
    <mergeCell ref="A57:B57"/>
    <mergeCell ref="J44:J45"/>
    <mergeCell ref="K44:K45"/>
    <mergeCell ref="L44:L45"/>
    <mergeCell ref="M44:M45"/>
    <mergeCell ref="F44:F45"/>
    <mergeCell ref="G44:G45"/>
    <mergeCell ref="A58:B58"/>
    <mergeCell ref="A55:B55"/>
    <mergeCell ref="C63:C65"/>
    <mergeCell ref="P63:P65"/>
    <mergeCell ref="M63:M65"/>
    <mergeCell ref="N63:N65"/>
    <mergeCell ref="O63:O65"/>
    <mergeCell ref="A62:A72"/>
    <mergeCell ref="P69:P70"/>
    <mergeCell ref="C69:C70"/>
    <mergeCell ref="B63:B65"/>
    <mergeCell ref="B69:B70"/>
    <mergeCell ref="E69:E70"/>
    <mergeCell ref="F69:F70"/>
    <mergeCell ref="L69:L70"/>
    <mergeCell ref="M69:M70"/>
    <mergeCell ref="N69:N70"/>
    <mergeCell ref="G69:G70"/>
    <mergeCell ref="H69:H70"/>
    <mergeCell ref="I69:I70"/>
    <mergeCell ref="J69:J70"/>
    <mergeCell ref="O69:O70"/>
    <mergeCell ref="E63:E65"/>
    <mergeCell ref="F63:F65"/>
    <mergeCell ref="G63:G65"/>
    <mergeCell ref="H63:H65"/>
    <mergeCell ref="I63:I65"/>
    <mergeCell ref="J63:J65"/>
    <mergeCell ref="K63:K65"/>
    <mergeCell ref="L63:L65"/>
    <mergeCell ref="K69:K70"/>
    <mergeCell ref="I76:I77"/>
    <mergeCell ref="J76:J77"/>
    <mergeCell ref="C76:C77"/>
    <mergeCell ref="B76:B77"/>
    <mergeCell ref="E76:E77"/>
    <mergeCell ref="F76:F77"/>
    <mergeCell ref="O76:O77"/>
    <mergeCell ref="A92:B92"/>
    <mergeCell ref="A93:B93"/>
    <mergeCell ref="A94:B94"/>
    <mergeCell ref="K76:K77"/>
    <mergeCell ref="L76:L77"/>
    <mergeCell ref="M76:M77"/>
    <mergeCell ref="N76:N77"/>
    <mergeCell ref="G76:G77"/>
    <mergeCell ref="H76:H77"/>
    <mergeCell ref="A95:B95"/>
    <mergeCell ref="P109:P110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O115:O116"/>
    <mergeCell ref="A115:A116"/>
    <mergeCell ref="M115:M116"/>
    <mergeCell ref="N115:N116"/>
    <mergeCell ref="C121:C122"/>
    <mergeCell ref="B121:B122"/>
    <mergeCell ref="E121:E122"/>
    <mergeCell ref="F121:F122"/>
    <mergeCell ref="G121:G122"/>
    <mergeCell ref="G149:G150"/>
    <mergeCell ref="E152:E153"/>
    <mergeCell ref="F152:F153"/>
    <mergeCell ref="G152:G153"/>
    <mergeCell ref="A136:A137"/>
    <mergeCell ref="C152:C153"/>
    <mergeCell ref="E149:E150"/>
    <mergeCell ref="F149:F150"/>
    <mergeCell ref="A140:B140"/>
    <mergeCell ref="A141:B141"/>
    <mergeCell ref="A138:B138"/>
    <mergeCell ref="B152:B153"/>
    <mergeCell ref="A326:B326"/>
    <mergeCell ref="A327:B327"/>
    <mergeCell ref="A328:B328"/>
    <mergeCell ref="K320:K321"/>
    <mergeCell ref="G320:G321"/>
    <mergeCell ref="H320:H321"/>
    <mergeCell ref="I320:I321"/>
    <mergeCell ref="J320:J321"/>
    <mergeCell ref="B320:B321"/>
    <mergeCell ref="C320:C321"/>
    <mergeCell ref="A329:B329"/>
    <mergeCell ref="B343:B344"/>
    <mergeCell ref="C343:C344"/>
    <mergeCell ref="B345:B346"/>
    <mergeCell ref="C345:C346"/>
    <mergeCell ref="A378:A379"/>
    <mergeCell ref="J343:J344"/>
    <mergeCell ref="K343:K344"/>
    <mergeCell ref="L343:L344"/>
    <mergeCell ref="E343:E344"/>
    <mergeCell ref="F343:F344"/>
    <mergeCell ref="G343:G344"/>
    <mergeCell ref="H343:H344"/>
    <mergeCell ref="I343:I344"/>
    <mergeCell ref="A357:B357"/>
    <mergeCell ref="A382:B382"/>
    <mergeCell ref="A383:B383"/>
    <mergeCell ref="A384:B384"/>
    <mergeCell ref="A385:B385"/>
    <mergeCell ref="A358:B358"/>
    <mergeCell ref="A359:B359"/>
    <mergeCell ref="A360:B360"/>
    <mergeCell ref="M343:M344"/>
    <mergeCell ref="P373:P376"/>
    <mergeCell ref="E391:F391"/>
    <mergeCell ref="E387:F387"/>
    <mergeCell ref="E388:F388"/>
    <mergeCell ref="E392:F392"/>
    <mergeCell ref="E390:F390"/>
    <mergeCell ref="E389:F389"/>
    <mergeCell ref="E320:E321"/>
    <mergeCell ref="F320:F321"/>
    <mergeCell ref="L320:L321"/>
    <mergeCell ref="M320:M321"/>
    <mergeCell ref="N320:N321"/>
    <mergeCell ref="O149:O150"/>
    <mergeCell ref="O152:O153"/>
    <mergeCell ref="O159:O160"/>
    <mergeCell ref="M161:M162"/>
    <mergeCell ref="N161:N162"/>
    <mergeCell ref="O161:O162"/>
    <mergeCell ref="M165:M166"/>
    <mergeCell ref="N343:N344"/>
    <mergeCell ref="O343:O344"/>
    <mergeCell ref="P345:P346"/>
    <mergeCell ref="O320:O321"/>
    <mergeCell ref="P136:P137"/>
    <mergeCell ref="J121:J122"/>
    <mergeCell ref="K121:K122"/>
    <mergeCell ref="L121:L122"/>
    <mergeCell ref="M121:M122"/>
    <mergeCell ref="A20:A21"/>
    <mergeCell ref="P86:P87"/>
    <mergeCell ref="N121:N122"/>
    <mergeCell ref="A131:A132"/>
    <mergeCell ref="O121:O122"/>
    <mergeCell ref="P115:P116"/>
    <mergeCell ref="H121:H122"/>
    <mergeCell ref="I121:I122"/>
    <mergeCell ref="K115:K116"/>
    <mergeCell ref="L115:L116"/>
    <mergeCell ref="A183:A184"/>
    <mergeCell ref="E165:E166"/>
    <mergeCell ref="F165:F166"/>
    <mergeCell ref="G165:G166"/>
    <mergeCell ref="B174:B175"/>
    <mergeCell ref="B177:B178"/>
    <mergeCell ref="C177:C178"/>
    <mergeCell ref="E177:E178"/>
    <mergeCell ref="F177:F178"/>
    <mergeCell ref="G177:G178"/>
    <mergeCell ref="H165:H166"/>
    <mergeCell ref="A139:B139"/>
    <mergeCell ref="P275:P276"/>
    <mergeCell ref="A216:A217"/>
    <mergeCell ref="A212:A213"/>
    <mergeCell ref="A218:A219"/>
    <mergeCell ref="A214:A215"/>
    <mergeCell ref="C216:C217"/>
    <mergeCell ref="C218:C219"/>
    <mergeCell ref="B218:B219"/>
    <mergeCell ref="A121:A122"/>
    <mergeCell ref="A364:A365"/>
    <mergeCell ref="A165:A166"/>
    <mergeCell ref="A48:A49"/>
    <mergeCell ref="A257:A258"/>
    <mergeCell ref="A102:A103"/>
    <mergeCell ref="A159:A160"/>
    <mergeCell ref="A161:A162"/>
    <mergeCell ref="A144:A147"/>
    <mergeCell ref="A149:A15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2"/>
  <sheetViews>
    <sheetView workbookViewId="0" topLeftCell="A1">
      <pane ySplit="2" topLeftCell="BM153" activePane="bottomLeft" state="frozen"/>
      <selection pane="topLeft" activeCell="A1" sqref="A1"/>
      <selection pane="bottomLeft" activeCell="A165" sqref="A165"/>
    </sheetView>
  </sheetViews>
  <sheetFormatPr defaultColWidth="9.140625" defaultRowHeight="12.75"/>
  <cols>
    <col min="1" max="1" width="8.00390625" style="0" customWidth="1"/>
    <col min="2" max="2" width="3.7109375" style="0" customWidth="1"/>
    <col min="3" max="3" width="5.28125" style="1" customWidth="1"/>
    <col min="4" max="4" width="21.57421875" style="0" customWidth="1"/>
    <col min="5" max="5" width="3.7109375" style="3" customWidth="1"/>
    <col min="6" max="11" width="3.7109375" style="0" customWidth="1"/>
    <col min="12" max="12" width="31.00390625" style="0" customWidth="1"/>
  </cols>
  <sheetData>
    <row r="1" spans="1:12" ht="12.75" customHeight="1">
      <c r="A1" s="63" t="s">
        <v>0</v>
      </c>
      <c r="B1" s="84" t="s">
        <v>15</v>
      </c>
      <c r="C1" s="80" t="s">
        <v>1</v>
      </c>
      <c r="D1" s="63" t="s">
        <v>2</v>
      </c>
      <c r="E1" s="85" t="s">
        <v>3</v>
      </c>
      <c r="F1" s="85"/>
      <c r="G1" s="85"/>
      <c r="H1" s="81" t="s">
        <v>4</v>
      </c>
      <c r="I1" s="81"/>
      <c r="J1" s="81"/>
      <c r="K1" s="81"/>
      <c r="L1" s="63" t="s">
        <v>12</v>
      </c>
    </row>
    <row r="2" spans="1:12" ht="39.75" customHeight="1">
      <c r="A2" s="63"/>
      <c r="B2" s="84"/>
      <c r="C2" s="80"/>
      <c r="D2" s="63"/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63"/>
    </row>
    <row r="3" ht="18.75" customHeight="1">
      <c r="D3" s="4" t="s">
        <v>13</v>
      </c>
    </row>
    <row r="4" ht="12.75">
      <c r="D4" s="5" t="s">
        <v>14</v>
      </c>
    </row>
    <row r="5" spans="1:10" ht="12.75">
      <c r="A5" t="s">
        <v>1341</v>
      </c>
      <c r="B5">
        <v>1</v>
      </c>
      <c r="C5" s="1">
        <v>1</v>
      </c>
      <c r="D5" t="s">
        <v>16</v>
      </c>
      <c r="F5">
        <v>3</v>
      </c>
      <c r="H5">
        <v>1</v>
      </c>
      <c r="I5">
        <v>3</v>
      </c>
      <c r="J5">
        <v>2</v>
      </c>
    </row>
    <row r="6" spans="1:12" ht="12.75">
      <c r="A6" t="s">
        <v>1338</v>
      </c>
      <c r="B6">
        <v>2</v>
      </c>
      <c r="C6" s="1">
        <v>1</v>
      </c>
      <c r="D6" t="s">
        <v>17</v>
      </c>
      <c r="E6" s="3">
        <v>1</v>
      </c>
      <c r="F6">
        <v>2</v>
      </c>
      <c r="H6">
        <v>2</v>
      </c>
      <c r="I6">
        <v>2</v>
      </c>
      <c r="J6">
        <v>1</v>
      </c>
      <c r="K6">
        <v>2</v>
      </c>
      <c r="L6" t="s">
        <v>25</v>
      </c>
    </row>
    <row r="7" spans="1:11" ht="12.75">
      <c r="A7" t="s">
        <v>1341</v>
      </c>
      <c r="B7">
        <v>3</v>
      </c>
      <c r="C7" s="1">
        <f>1/2</f>
        <v>0.5</v>
      </c>
      <c r="D7" t="s">
        <v>49</v>
      </c>
      <c r="E7" s="3">
        <v>1</v>
      </c>
      <c r="F7">
        <v>4</v>
      </c>
      <c r="G7">
        <v>2</v>
      </c>
      <c r="H7">
        <v>2</v>
      </c>
      <c r="I7">
        <v>3</v>
      </c>
      <c r="J7">
        <v>4</v>
      </c>
      <c r="K7">
        <v>3</v>
      </c>
    </row>
    <row r="8" spans="1:11" ht="12.75">
      <c r="A8" t="s">
        <v>1547</v>
      </c>
      <c r="B8">
        <v>4</v>
      </c>
      <c r="C8" s="1">
        <f aca="true" t="shared" si="0" ref="C8:C15">1/2</f>
        <v>0.5</v>
      </c>
      <c r="D8" t="s">
        <v>50</v>
      </c>
      <c r="E8" s="3">
        <v>1</v>
      </c>
      <c r="F8">
        <v>1</v>
      </c>
      <c r="G8">
        <v>4</v>
      </c>
      <c r="H8">
        <v>2</v>
      </c>
      <c r="I8">
        <v>4</v>
      </c>
      <c r="J8">
        <v>3</v>
      </c>
      <c r="K8">
        <v>3</v>
      </c>
    </row>
    <row r="9" spans="1:11" ht="12.75">
      <c r="A9" t="s">
        <v>1552</v>
      </c>
      <c r="B9">
        <v>5</v>
      </c>
      <c r="C9" s="1">
        <f t="shared" si="0"/>
        <v>0.5</v>
      </c>
      <c r="D9" t="s">
        <v>18</v>
      </c>
      <c r="E9" s="3">
        <v>1</v>
      </c>
      <c r="F9">
        <v>1</v>
      </c>
      <c r="G9">
        <v>1</v>
      </c>
      <c r="H9">
        <v>2</v>
      </c>
      <c r="I9">
        <v>2</v>
      </c>
      <c r="J9">
        <v>2</v>
      </c>
      <c r="K9">
        <v>1</v>
      </c>
    </row>
    <row r="10" spans="1:11" ht="12.75">
      <c r="A10" s="62" t="s">
        <v>1452</v>
      </c>
      <c r="B10">
        <v>6</v>
      </c>
      <c r="C10" s="1">
        <f t="shared" si="0"/>
        <v>0.5</v>
      </c>
      <c r="D10" t="s">
        <v>19</v>
      </c>
      <c r="E10" s="3">
        <v>1</v>
      </c>
      <c r="F10">
        <v>2</v>
      </c>
      <c r="G10">
        <v>1</v>
      </c>
      <c r="H10">
        <v>2</v>
      </c>
      <c r="I10">
        <v>2</v>
      </c>
      <c r="J10">
        <v>1</v>
      </c>
      <c r="K10">
        <v>2</v>
      </c>
    </row>
    <row r="11" spans="1:11" ht="12.75">
      <c r="A11" s="62"/>
      <c r="B11">
        <v>7</v>
      </c>
      <c r="C11" s="1">
        <f t="shared" si="0"/>
        <v>0.5</v>
      </c>
      <c r="D11" t="s">
        <v>20</v>
      </c>
      <c r="E11" s="3">
        <v>1</v>
      </c>
      <c r="F11">
        <v>1</v>
      </c>
      <c r="G11">
        <v>1</v>
      </c>
      <c r="H11">
        <v>2</v>
      </c>
      <c r="I11">
        <v>4</v>
      </c>
      <c r="J11">
        <v>3</v>
      </c>
      <c r="K11">
        <v>3</v>
      </c>
    </row>
    <row r="12" spans="1:11" ht="12.75">
      <c r="A12" s="65" t="s">
        <v>1549</v>
      </c>
      <c r="B12">
        <v>8</v>
      </c>
      <c r="C12" s="1">
        <f t="shared" si="0"/>
        <v>0.5</v>
      </c>
      <c r="D12" t="s">
        <v>21</v>
      </c>
      <c r="E12" s="3">
        <v>1</v>
      </c>
      <c r="F12">
        <v>1</v>
      </c>
      <c r="H12">
        <v>2</v>
      </c>
      <c r="I12">
        <v>4</v>
      </c>
      <c r="J12">
        <v>3</v>
      </c>
      <c r="K12">
        <v>2</v>
      </c>
    </row>
    <row r="13" spans="1:11" ht="12.75">
      <c r="A13" s="65"/>
      <c r="B13">
        <v>9</v>
      </c>
      <c r="C13" s="1">
        <f t="shared" si="0"/>
        <v>0.5</v>
      </c>
      <c r="D13" t="s">
        <v>22</v>
      </c>
      <c r="E13" s="3">
        <v>1</v>
      </c>
      <c r="F13">
        <v>5</v>
      </c>
      <c r="H13">
        <v>2</v>
      </c>
      <c r="I13">
        <v>4</v>
      </c>
      <c r="J13">
        <v>3</v>
      </c>
      <c r="K13">
        <v>4</v>
      </c>
    </row>
    <row r="14" spans="2:12" ht="12.75">
      <c r="B14">
        <v>10</v>
      </c>
      <c r="C14" s="1">
        <f t="shared" si="0"/>
        <v>0.5</v>
      </c>
      <c r="D14" t="s">
        <v>48</v>
      </c>
      <c r="L14" t="s">
        <v>1569</v>
      </c>
    </row>
    <row r="15" spans="1:4" ht="12.75">
      <c r="A15" t="s">
        <v>1340</v>
      </c>
      <c r="B15">
        <v>11</v>
      </c>
      <c r="C15" s="1">
        <f t="shared" si="0"/>
        <v>0.5</v>
      </c>
      <c r="D15" t="s">
        <v>23</v>
      </c>
    </row>
    <row r="16" spans="2:9" ht="12.75">
      <c r="B16">
        <v>12</v>
      </c>
      <c r="C16" s="1">
        <f>1/4</f>
        <v>0.25</v>
      </c>
      <c r="D16" t="s">
        <v>24</v>
      </c>
      <c r="H16">
        <v>1</v>
      </c>
      <c r="I16">
        <v>1</v>
      </c>
    </row>
    <row r="17" spans="1:11" ht="12.75">
      <c r="A17" t="s">
        <v>1452</v>
      </c>
      <c r="B17">
        <v>13</v>
      </c>
      <c r="C17" s="1">
        <f>1/4</f>
        <v>0.25</v>
      </c>
      <c r="D17" t="s">
        <v>51</v>
      </c>
      <c r="E17" s="3">
        <v>1</v>
      </c>
      <c r="I17">
        <v>2</v>
      </c>
      <c r="J17">
        <v>2</v>
      </c>
      <c r="K17">
        <v>2</v>
      </c>
    </row>
    <row r="18" ht="12.75">
      <c r="D18" s="5" t="s">
        <v>26</v>
      </c>
    </row>
    <row r="19" spans="1:12" ht="12.75">
      <c r="A19" t="s">
        <v>1355</v>
      </c>
      <c r="B19">
        <v>1</v>
      </c>
      <c r="C19" s="1">
        <f>3/4</f>
        <v>0.75</v>
      </c>
      <c r="D19" t="s">
        <v>52</v>
      </c>
      <c r="E19" s="3">
        <v>1</v>
      </c>
      <c r="F19">
        <v>2</v>
      </c>
      <c r="G19">
        <v>1</v>
      </c>
      <c r="H19">
        <v>3</v>
      </c>
      <c r="I19">
        <v>4</v>
      </c>
      <c r="J19">
        <v>4</v>
      </c>
      <c r="K19">
        <v>5</v>
      </c>
      <c r="L19" t="s">
        <v>1330</v>
      </c>
    </row>
    <row r="20" spans="2:12" ht="12.75">
      <c r="B20">
        <v>2</v>
      </c>
      <c r="C20" s="1">
        <f>3/4</f>
        <v>0.75</v>
      </c>
      <c r="D20" t="s">
        <v>27</v>
      </c>
      <c r="F20">
        <v>2</v>
      </c>
      <c r="G20">
        <v>2</v>
      </c>
      <c r="H20">
        <v>2</v>
      </c>
      <c r="I20">
        <v>5</v>
      </c>
      <c r="J20">
        <v>4</v>
      </c>
      <c r="K20">
        <v>4</v>
      </c>
      <c r="L20" t="s">
        <v>1329</v>
      </c>
    </row>
    <row r="21" spans="1:12" ht="12.75">
      <c r="A21" t="s">
        <v>1347</v>
      </c>
      <c r="B21">
        <v>3</v>
      </c>
      <c r="C21" s="1">
        <f>1/2</f>
        <v>0.5</v>
      </c>
      <c r="D21" t="s">
        <v>28</v>
      </c>
      <c r="E21" s="3">
        <v>1</v>
      </c>
      <c r="F21">
        <v>1</v>
      </c>
      <c r="G21">
        <v>3</v>
      </c>
      <c r="H21">
        <v>2</v>
      </c>
      <c r="I21">
        <v>4</v>
      </c>
      <c r="J21">
        <v>3</v>
      </c>
      <c r="K21">
        <v>3</v>
      </c>
      <c r="L21" t="s">
        <v>1316</v>
      </c>
    </row>
    <row r="22" spans="2:12" ht="12.75">
      <c r="B22">
        <v>4</v>
      </c>
      <c r="C22" s="1">
        <f aca="true" t="shared" si="1" ref="C22:C30">1/2</f>
        <v>0.5</v>
      </c>
      <c r="D22" t="s">
        <v>1760</v>
      </c>
      <c r="E22" s="3">
        <v>1</v>
      </c>
      <c r="F22">
        <v>2</v>
      </c>
      <c r="H22">
        <v>1</v>
      </c>
      <c r="I22">
        <v>2</v>
      </c>
      <c r="J22">
        <v>3</v>
      </c>
      <c r="K22">
        <v>2</v>
      </c>
      <c r="L22" t="s">
        <v>1332</v>
      </c>
    </row>
    <row r="23" spans="1:12" ht="12.75">
      <c r="A23" t="s">
        <v>1352</v>
      </c>
      <c r="B23">
        <v>5</v>
      </c>
      <c r="C23" s="1">
        <f t="shared" si="1"/>
        <v>0.5</v>
      </c>
      <c r="D23" t="s">
        <v>29</v>
      </c>
      <c r="E23" s="3">
        <v>1</v>
      </c>
      <c r="F23">
        <v>2</v>
      </c>
      <c r="H23">
        <v>2</v>
      </c>
      <c r="I23">
        <v>3</v>
      </c>
      <c r="J23">
        <v>2</v>
      </c>
      <c r="K23">
        <v>2</v>
      </c>
      <c r="L23" t="s">
        <v>1328</v>
      </c>
    </row>
    <row r="24" spans="1:12" ht="12.75" customHeight="1">
      <c r="A24" t="s">
        <v>1353</v>
      </c>
      <c r="B24">
        <v>6</v>
      </c>
      <c r="C24" s="1">
        <f t="shared" si="1"/>
        <v>0.5</v>
      </c>
      <c r="D24" t="s">
        <v>53</v>
      </c>
      <c r="E24" s="3">
        <v>1</v>
      </c>
      <c r="H24">
        <v>1</v>
      </c>
      <c r="I24">
        <v>3</v>
      </c>
      <c r="J24">
        <v>2</v>
      </c>
      <c r="K24">
        <v>1</v>
      </c>
      <c r="L24" t="s">
        <v>1326</v>
      </c>
    </row>
    <row r="25" spans="1:12" ht="12.75">
      <c r="A25" t="s">
        <v>1355</v>
      </c>
      <c r="B25">
        <v>7</v>
      </c>
      <c r="C25" s="1">
        <f t="shared" si="1"/>
        <v>0.5</v>
      </c>
      <c r="D25" t="s">
        <v>54</v>
      </c>
      <c r="E25" s="3">
        <v>1</v>
      </c>
      <c r="F25">
        <v>1</v>
      </c>
      <c r="G25">
        <v>1</v>
      </c>
      <c r="H25">
        <v>1</v>
      </c>
      <c r="I25">
        <v>2</v>
      </c>
      <c r="J25">
        <v>2</v>
      </c>
      <c r="K25">
        <v>1</v>
      </c>
      <c r="L25" t="s">
        <v>1319</v>
      </c>
    </row>
    <row r="26" spans="1:12" ht="12.75">
      <c r="A26" t="s">
        <v>1351</v>
      </c>
      <c r="B26">
        <v>8</v>
      </c>
      <c r="C26" s="1">
        <f t="shared" si="1"/>
        <v>0.5</v>
      </c>
      <c r="D26" t="s">
        <v>30</v>
      </c>
      <c r="E26" s="3">
        <v>1</v>
      </c>
      <c r="F26">
        <v>1</v>
      </c>
      <c r="G26">
        <v>2</v>
      </c>
      <c r="H26">
        <v>2</v>
      </c>
      <c r="I26">
        <v>6</v>
      </c>
      <c r="J26">
        <v>4</v>
      </c>
      <c r="K26">
        <v>4</v>
      </c>
      <c r="L26" t="s">
        <v>1313</v>
      </c>
    </row>
    <row r="27" spans="1:12" ht="12.75">
      <c r="A27" t="s">
        <v>1348</v>
      </c>
      <c r="B27">
        <v>9</v>
      </c>
      <c r="C27" s="1">
        <f t="shared" si="1"/>
        <v>0.5</v>
      </c>
      <c r="D27" t="s">
        <v>31</v>
      </c>
      <c r="E27" s="3">
        <v>1</v>
      </c>
      <c r="F27">
        <v>2</v>
      </c>
      <c r="G27">
        <v>1</v>
      </c>
      <c r="H27">
        <v>2</v>
      </c>
      <c r="I27">
        <v>2</v>
      </c>
      <c r="J27">
        <v>4</v>
      </c>
      <c r="K27">
        <v>3</v>
      </c>
      <c r="L27" t="s">
        <v>1314</v>
      </c>
    </row>
    <row r="28" spans="1:12" ht="12.75">
      <c r="A28" t="s">
        <v>1761</v>
      </c>
      <c r="B28">
        <v>10</v>
      </c>
      <c r="C28" s="1">
        <f t="shared" si="1"/>
        <v>0.5</v>
      </c>
      <c r="D28" t="s">
        <v>32</v>
      </c>
      <c r="E28" s="3">
        <v>1</v>
      </c>
      <c r="H28">
        <v>2</v>
      </c>
      <c r="I28">
        <v>2</v>
      </c>
      <c r="J28">
        <v>2</v>
      </c>
      <c r="K28">
        <v>2</v>
      </c>
      <c r="L28" s="63" t="s">
        <v>39</v>
      </c>
    </row>
    <row r="29" spans="1:12" ht="12.75">
      <c r="A29" t="s">
        <v>1350</v>
      </c>
      <c r="B29">
        <v>11</v>
      </c>
      <c r="C29" s="1">
        <f t="shared" si="1"/>
        <v>0.5</v>
      </c>
      <c r="D29" t="s">
        <v>33</v>
      </c>
      <c r="E29" s="3">
        <v>1</v>
      </c>
      <c r="F29">
        <v>3</v>
      </c>
      <c r="H29">
        <v>2</v>
      </c>
      <c r="I29">
        <v>4</v>
      </c>
      <c r="J29">
        <v>3</v>
      </c>
      <c r="K29">
        <v>2</v>
      </c>
      <c r="L29" s="63"/>
    </row>
    <row r="30" spans="1:12" ht="12.75">
      <c r="A30" t="s">
        <v>1358</v>
      </c>
      <c r="B30">
        <v>12</v>
      </c>
      <c r="C30" s="1">
        <f t="shared" si="1"/>
        <v>0.5</v>
      </c>
      <c r="D30" t="s">
        <v>34</v>
      </c>
      <c r="E30" s="3">
        <v>1</v>
      </c>
      <c r="F30">
        <v>1</v>
      </c>
      <c r="H30">
        <v>1</v>
      </c>
      <c r="I30">
        <v>3</v>
      </c>
      <c r="J30">
        <v>2</v>
      </c>
      <c r="K30">
        <v>3</v>
      </c>
      <c r="L30" s="63"/>
    </row>
    <row r="31" spans="1:12" ht="12.75">
      <c r="A31" s="52" t="s">
        <v>1761</v>
      </c>
      <c r="B31">
        <v>13</v>
      </c>
      <c r="C31" s="1">
        <f>1/4</f>
        <v>0.25</v>
      </c>
      <c r="D31" t="s">
        <v>35</v>
      </c>
      <c r="E31" s="3">
        <v>1</v>
      </c>
      <c r="I31">
        <v>2</v>
      </c>
      <c r="J31">
        <v>2</v>
      </c>
      <c r="K31">
        <v>2</v>
      </c>
      <c r="L31" t="s">
        <v>1333</v>
      </c>
    </row>
    <row r="32" spans="1:12" ht="12.75">
      <c r="A32" t="s">
        <v>1354</v>
      </c>
      <c r="B32">
        <v>14</v>
      </c>
      <c r="C32" s="1">
        <f>1/4</f>
        <v>0.25</v>
      </c>
      <c r="D32" t="s">
        <v>36</v>
      </c>
      <c r="E32" s="3">
        <v>1</v>
      </c>
      <c r="F32">
        <v>1</v>
      </c>
      <c r="G32">
        <v>1</v>
      </c>
      <c r="H32">
        <v>2</v>
      </c>
      <c r="I32">
        <v>2</v>
      </c>
      <c r="J32">
        <v>2</v>
      </c>
      <c r="K32">
        <v>2</v>
      </c>
      <c r="L32" t="s">
        <v>1319</v>
      </c>
    </row>
    <row r="33" spans="1:12" ht="12.75">
      <c r="A33" t="s">
        <v>1346</v>
      </c>
      <c r="B33">
        <v>15</v>
      </c>
      <c r="C33" s="1">
        <f>1/4</f>
        <v>0.25</v>
      </c>
      <c r="D33" t="s">
        <v>37</v>
      </c>
      <c r="L33" t="s">
        <v>1324</v>
      </c>
    </row>
    <row r="34" ht="12.75">
      <c r="D34" s="5" t="s">
        <v>44</v>
      </c>
    </row>
    <row r="35" spans="1:11" ht="12.75">
      <c r="A35" t="s">
        <v>1369</v>
      </c>
      <c r="B35">
        <v>1</v>
      </c>
      <c r="C35" s="1">
        <v>1</v>
      </c>
      <c r="D35" t="s">
        <v>40</v>
      </c>
      <c r="E35" s="3">
        <v>1</v>
      </c>
      <c r="F35">
        <v>2</v>
      </c>
      <c r="H35">
        <v>3</v>
      </c>
      <c r="I35">
        <v>3</v>
      </c>
      <c r="J35">
        <v>4</v>
      </c>
      <c r="K35">
        <v>3</v>
      </c>
    </row>
    <row r="36" spans="1:11" ht="12.75">
      <c r="A36" s="48" t="s">
        <v>1375</v>
      </c>
      <c r="B36">
        <v>2</v>
      </c>
      <c r="C36" s="1">
        <v>1</v>
      </c>
      <c r="D36" t="s">
        <v>45</v>
      </c>
      <c r="F36">
        <v>3</v>
      </c>
      <c r="G36">
        <v>1</v>
      </c>
      <c r="H36">
        <v>3</v>
      </c>
      <c r="I36">
        <v>5</v>
      </c>
      <c r="J36">
        <v>4</v>
      </c>
      <c r="K36">
        <v>3</v>
      </c>
    </row>
    <row r="37" spans="1:10" ht="12.75">
      <c r="A37" t="s">
        <v>1362</v>
      </c>
      <c r="B37">
        <v>3</v>
      </c>
      <c r="C37" s="1">
        <f>3/4</f>
        <v>0.75</v>
      </c>
      <c r="D37" t="s">
        <v>41</v>
      </c>
      <c r="E37" s="3">
        <v>1</v>
      </c>
      <c r="F37">
        <v>3</v>
      </c>
      <c r="G37">
        <v>1</v>
      </c>
      <c r="H37">
        <v>1</v>
      </c>
      <c r="I37">
        <v>1</v>
      </c>
      <c r="J37">
        <v>1</v>
      </c>
    </row>
    <row r="38" spans="1:11" ht="12.75">
      <c r="A38" s="51" t="s">
        <v>1361</v>
      </c>
      <c r="B38">
        <v>4</v>
      </c>
      <c r="C38" s="1">
        <f>3/4</f>
        <v>0.75</v>
      </c>
      <c r="D38" t="s">
        <v>42</v>
      </c>
      <c r="E38" s="3">
        <v>1</v>
      </c>
      <c r="F38">
        <v>2</v>
      </c>
      <c r="G38">
        <v>1</v>
      </c>
      <c r="H38">
        <v>2</v>
      </c>
      <c r="I38">
        <v>4</v>
      </c>
      <c r="J38">
        <v>1</v>
      </c>
      <c r="K38">
        <v>1</v>
      </c>
    </row>
    <row r="39" spans="1:11" ht="12.75">
      <c r="A39" s="51" t="s">
        <v>1366</v>
      </c>
      <c r="B39">
        <v>5</v>
      </c>
      <c r="C39" s="1">
        <f>3/4</f>
        <v>0.75</v>
      </c>
      <c r="D39" t="s">
        <v>46</v>
      </c>
      <c r="F39">
        <v>3</v>
      </c>
      <c r="H39">
        <v>3</v>
      </c>
      <c r="I39">
        <v>4</v>
      </c>
      <c r="J39">
        <v>4</v>
      </c>
      <c r="K39">
        <v>3</v>
      </c>
    </row>
    <row r="40" spans="1:11" ht="12.75">
      <c r="A40" t="s">
        <v>1364</v>
      </c>
      <c r="B40">
        <v>6</v>
      </c>
      <c r="C40" s="1">
        <f>3/4</f>
        <v>0.75</v>
      </c>
      <c r="D40" t="s">
        <v>43</v>
      </c>
      <c r="E40" s="3">
        <v>1</v>
      </c>
      <c r="F40">
        <v>3</v>
      </c>
      <c r="H40">
        <v>3</v>
      </c>
      <c r="I40">
        <v>5</v>
      </c>
      <c r="J40">
        <v>4</v>
      </c>
      <c r="K40">
        <v>3</v>
      </c>
    </row>
    <row r="41" spans="1:11" ht="12.75" customHeight="1">
      <c r="A41" t="s">
        <v>1374</v>
      </c>
      <c r="B41">
        <v>7</v>
      </c>
      <c r="C41" s="1">
        <f>1/2</f>
        <v>0.5</v>
      </c>
      <c r="D41" t="s">
        <v>47</v>
      </c>
      <c r="E41" s="3">
        <v>1</v>
      </c>
      <c r="F41">
        <v>1</v>
      </c>
      <c r="G41">
        <v>1</v>
      </c>
      <c r="H41">
        <v>1</v>
      </c>
      <c r="I41">
        <v>2</v>
      </c>
      <c r="J41">
        <v>3</v>
      </c>
      <c r="K41">
        <v>3</v>
      </c>
    </row>
    <row r="42" spans="1:11" ht="12.75">
      <c r="A42" t="s">
        <v>1376</v>
      </c>
      <c r="B42">
        <v>8</v>
      </c>
      <c r="C42" s="1">
        <f>1/2</f>
        <v>0.5</v>
      </c>
      <c r="D42" t="s">
        <v>55</v>
      </c>
      <c r="E42" s="3">
        <v>1</v>
      </c>
      <c r="F42">
        <v>1</v>
      </c>
      <c r="G42">
        <v>1</v>
      </c>
      <c r="H42">
        <v>3</v>
      </c>
      <c r="I42">
        <v>5</v>
      </c>
      <c r="J42">
        <v>4</v>
      </c>
      <c r="K42">
        <v>5</v>
      </c>
    </row>
    <row r="43" spans="1:10" ht="12.75">
      <c r="A43" t="s">
        <v>1377</v>
      </c>
      <c r="B43">
        <v>9</v>
      </c>
      <c r="C43" s="1">
        <f>1/2</f>
        <v>0.5</v>
      </c>
      <c r="D43" t="s">
        <v>56</v>
      </c>
      <c r="E43" s="3">
        <v>1</v>
      </c>
      <c r="F43">
        <v>3</v>
      </c>
      <c r="G43">
        <v>1</v>
      </c>
      <c r="H43">
        <v>1</v>
      </c>
      <c r="I43">
        <v>1</v>
      </c>
      <c r="J43">
        <v>1</v>
      </c>
    </row>
    <row r="44" spans="2:11" ht="12.75">
      <c r="B44">
        <v>10</v>
      </c>
      <c r="C44" s="1">
        <f>1/2</f>
        <v>0.5</v>
      </c>
      <c r="D44" t="s">
        <v>57</v>
      </c>
      <c r="E44" s="3">
        <v>1</v>
      </c>
      <c r="G44">
        <v>2</v>
      </c>
      <c r="H44">
        <v>2</v>
      </c>
      <c r="I44">
        <v>2</v>
      </c>
      <c r="J44">
        <v>3</v>
      </c>
      <c r="K44">
        <v>2</v>
      </c>
    </row>
    <row r="45" spans="2:12" ht="12.75">
      <c r="B45">
        <v>11</v>
      </c>
      <c r="C45" s="1">
        <f>1/4</f>
        <v>0.25</v>
      </c>
      <c r="D45" t="s">
        <v>58</v>
      </c>
      <c r="L45" s="57" t="s">
        <v>102</v>
      </c>
    </row>
    <row r="46" spans="2:12" ht="12.75">
      <c r="B46">
        <v>12</v>
      </c>
      <c r="C46" s="1">
        <f aca="true" t="shared" si="2" ref="C46:C54">1/4</f>
        <v>0.25</v>
      </c>
      <c r="D46" t="s">
        <v>59</v>
      </c>
      <c r="L46" s="57"/>
    </row>
    <row r="47" spans="1:11" ht="12.75">
      <c r="A47" t="s">
        <v>1365</v>
      </c>
      <c r="B47">
        <v>13</v>
      </c>
      <c r="C47" s="1">
        <f t="shared" si="2"/>
        <v>0.25</v>
      </c>
      <c r="D47" t="s">
        <v>60</v>
      </c>
      <c r="E47" s="3">
        <v>1</v>
      </c>
      <c r="F47">
        <v>1</v>
      </c>
      <c r="G47">
        <v>1</v>
      </c>
      <c r="H47">
        <v>1</v>
      </c>
      <c r="I47">
        <v>5</v>
      </c>
      <c r="J47">
        <v>5</v>
      </c>
      <c r="K47">
        <v>4</v>
      </c>
    </row>
    <row r="48" spans="3:4" ht="12.75">
      <c r="C48" s="1">
        <f>SUM(C35:C47)</f>
        <v>7.75</v>
      </c>
      <c r="D48" s="5" t="s">
        <v>67</v>
      </c>
    </row>
    <row r="49" spans="1:11" ht="12.75">
      <c r="A49" t="s">
        <v>1216</v>
      </c>
      <c r="B49">
        <v>1</v>
      </c>
      <c r="C49" s="1">
        <f t="shared" si="2"/>
        <v>0.25</v>
      </c>
      <c r="D49" t="s">
        <v>62</v>
      </c>
      <c r="E49" s="3">
        <v>1</v>
      </c>
      <c r="H49">
        <v>1</v>
      </c>
      <c r="I49">
        <v>4</v>
      </c>
      <c r="J49">
        <v>3</v>
      </c>
      <c r="K49">
        <v>4</v>
      </c>
    </row>
    <row r="50" spans="1:11" ht="12.75">
      <c r="A50" t="s">
        <v>1215</v>
      </c>
      <c r="B50">
        <v>2</v>
      </c>
      <c r="C50" s="1">
        <f t="shared" si="2"/>
        <v>0.25</v>
      </c>
      <c r="D50" t="s">
        <v>63</v>
      </c>
      <c r="E50" s="3">
        <v>1</v>
      </c>
      <c r="F50">
        <v>1</v>
      </c>
      <c r="G50">
        <v>1</v>
      </c>
      <c r="I50">
        <v>2</v>
      </c>
      <c r="K50">
        <v>1</v>
      </c>
    </row>
    <row r="51" spans="1:11" ht="12.75">
      <c r="A51" t="s">
        <v>1213</v>
      </c>
      <c r="B51">
        <v>3</v>
      </c>
      <c r="C51" s="1">
        <f t="shared" si="2"/>
        <v>0.25</v>
      </c>
      <c r="D51" t="s">
        <v>64</v>
      </c>
      <c r="E51" s="3">
        <v>1</v>
      </c>
      <c r="F51">
        <v>2</v>
      </c>
      <c r="H51">
        <v>1</v>
      </c>
      <c r="I51">
        <v>4</v>
      </c>
      <c r="J51">
        <v>3</v>
      </c>
      <c r="K51">
        <v>2</v>
      </c>
    </row>
    <row r="52" spans="1:12" ht="12.75">
      <c r="A52" t="s">
        <v>1255</v>
      </c>
      <c r="B52">
        <v>4</v>
      </c>
      <c r="C52" s="1">
        <f t="shared" si="2"/>
        <v>0.25</v>
      </c>
      <c r="D52" t="s">
        <v>70</v>
      </c>
      <c r="L52" s="62" t="s">
        <v>68</v>
      </c>
    </row>
    <row r="53" spans="1:12" ht="12.75">
      <c r="A53" t="s">
        <v>1537</v>
      </c>
      <c r="B53">
        <v>5</v>
      </c>
      <c r="C53" s="1">
        <f t="shared" si="2"/>
        <v>0.25</v>
      </c>
      <c r="D53" t="s">
        <v>65</v>
      </c>
      <c r="L53" s="62"/>
    </row>
    <row r="54" spans="1:12" ht="12.75">
      <c r="A54" t="s">
        <v>1537</v>
      </c>
      <c r="B54">
        <v>6</v>
      </c>
      <c r="C54" s="1">
        <f t="shared" si="2"/>
        <v>0.25</v>
      </c>
      <c r="D54" t="s">
        <v>66</v>
      </c>
      <c r="L54" s="62"/>
    </row>
    <row r="55" ht="12.75">
      <c r="D55" s="5" t="s">
        <v>73</v>
      </c>
    </row>
    <row r="56" spans="1:12" ht="12.75">
      <c r="A56" s="48" t="s">
        <v>1335</v>
      </c>
      <c r="B56">
        <v>1</v>
      </c>
      <c r="C56" s="1">
        <f>3/4</f>
        <v>0.75</v>
      </c>
      <c r="D56" t="s">
        <v>69</v>
      </c>
      <c r="E56" s="3">
        <v>1</v>
      </c>
      <c r="F56">
        <v>2</v>
      </c>
      <c r="G56">
        <v>1</v>
      </c>
      <c r="H56">
        <v>2</v>
      </c>
      <c r="I56">
        <v>3</v>
      </c>
      <c r="J56">
        <v>3</v>
      </c>
      <c r="K56">
        <v>2</v>
      </c>
      <c r="L56" t="s">
        <v>1334</v>
      </c>
    </row>
    <row r="57" spans="1:11" ht="12.75">
      <c r="A57" t="s">
        <v>1214</v>
      </c>
      <c r="B57">
        <v>2</v>
      </c>
      <c r="C57" s="1">
        <f>1/2</f>
        <v>0.5</v>
      </c>
      <c r="D57" t="s">
        <v>74</v>
      </c>
      <c r="E57" s="3">
        <v>1</v>
      </c>
      <c r="H57">
        <v>2</v>
      </c>
      <c r="I57">
        <v>4</v>
      </c>
      <c r="J57">
        <v>4</v>
      </c>
      <c r="K57">
        <v>3</v>
      </c>
    </row>
    <row r="58" spans="1:12" ht="12.75">
      <c r="A58" t="s">
        <v>1253</v>
      </c>
      <c r="B58">
        <v>3</v>
      </c>
      <c r="C58" s="1">
        <f>1/2</f>
        <v>0.5</v>
      </c>
      <c r="D58" t="s">
        <v>71</v>
      </c>
      <c r="L58" t="s">
        <v>1254</v>
      </c>
    </row>
    <row r="59" ht="12.75">
      <c r="D59" s="5" t="s">
        <v>76</v>
      </c>
    </row>
    <row r="60" spans="1:11" ht="12.75">
      <c r="A60" t="s">
        <v>1189</v>
      </c>
      <c r="D60" t="s">
        <v>75</v>
      </c>
      <c r="E60" s="3">
        <v>1</v>
      </c>
      <c r="F60">
        <v>1</v>
      </c>
      <c r="H60">
        <v>2</v>
      </c>
      <c r="I60">
        <v>2</v>
      </c>
      <c r="J60">
        <v>4</v>
      </c>
      <c r="K60">
        <v>3</v>
      </c>
    </row>
    <row r="61" ht="12.75">
      <c r="D61" s="5" t="s">
        <v>78</v>
      </c>
    </row>
    <row r="62" spans="4:11" ht="12.75">
      <c r="D62" t="s">
        <v>77</v>
      </c>
      <c r="E62" s="3">
        <v>1</v>
      </c>
      <c r="H62">
        <v>1</v>
      </c>
      <c r="I62">
        <v>2</v>
      </c>
      <c r="J62">
        <v>1</v>
      </c>
      <c r="K62">
        <v>2</v>
      </c>
    </row>
    <row r="63" spans="1:12" ht="17.25" customHeight="1">
      <c r="A63" s="11">
        <v>52</v>
      </c>
      <c r="B63" s="9"/>
      <c r="C63" s="11">
        <f>SUM(C3:C62)</f>
        <v>33</v>
      </c>
      <c r="D63" s="10" t="s">
        <v>417</v>
      </c>
      <c r="E63" s="11">
        <f aca="true" t="shared" si="3" ref="E63:K63">SUM(E3:E62)</f>
        <v>38</v>
      </c>
      <c r="F63" s="11">
        <f t="shared" si="3"/>
        <v>66</v>
      </c>
      <c r="G63" s="11">
        <f t="shared" si="3"/>
        <v>31</v>
      </c>
      <c r="H63" s="11">
        <f t="shared" si="3"/>
        <v>73</v>
      </c>
      <c r="I63" s="11">
        <f t="shared" si="3"/>
        <v>133</v>
      </c>
      <c r="J63" s="11">
        <f t="shared" si="3"/>
        <v>115</v>
      </c>
      <c r="K63" s="11">
        <f t="shared" si="3"/>
        <v>102</v>
      </c>
      <c r="L63" s="9"/>
    </row>
    <row r="64" ht="18.75" customHeight="1">
      <c r="D64" s="4" t="s">
        <v>79</v>
      </c>
    </row>
    <row r="65" ht="12.75">
      <c r="D65" s="5" t="s">
        <v>90</v>
      </c>
    </row>
    <row r="66" spans="2:12" ht="12.75">
      <c r="B66">
        <v>1</v>
      </c>
      <c r="C66" s="1">
        <v>1</v>
      </c>
      <c r="D66" t="s">
        <v>80</v>
      </c>
      <c r="E66" s="3">
        <v>1</v>
      </c>
      <c r="F66">
        <v>2</v>
      </c>
      <c r="H66">
        <v>2</v>
      </c>
      <c r="I66">
        <v>2</v>
      </c>
      <c r="J66">
        <v>1</v>
      </c>
      <c r="K66">
        <v>2</v>
      </c>
      <c r="L66" t="s">
        <v>100</v>
      </c>
    </row>
    <row r="67" spans="2:12" ht="12.75">
      <c r="B67">
        <v>2</v>
      </c>
      <c r="C67" s="1">
        <v>1</v>
      </c>
      <c r="D67" t="s">
        <v>81</v>
      </c>
      <c r="E67" s="3">
        <v>1</v>
      </c>
      <c r="F67">
        <v>1</v>
      </c>
      <c r="G67">
        <v>2</v>
      </c>
      <c r="H67">
        <v>3</v>
      </c>
      <c r="I67">
        <v>4</v>
      </c>
      <c r="J67">
        <v>2</v>
      </c>
      <c r="K67">
        <v>1</v>
      </c>
      <c r="L67" t="s">
        <v>100</v>
      </c>
    </row>
    <row r="68" spans="2:12" ht="12.75">
      <c r="B68">
        <v>3</v>
      </c>
      <c r="C68" s="1">
        <f>3/4</f>
        <v>0.75</v>
      </c>
      <c r="D68" t="s">
        <v>82</v>
      </c>
      <c r="E68" s="3">
        <v>1</v>
      </c>
      <c r="F68">
        <v>1</v>
      </c>
      <c r="G68">
        <v>2</v>
      </c>
      <c r="H68">
        <v>1</v>
      </c>
      <c r="I68">
        <v>1</v>
      </c>
      <c r="J68">
        <v>2</v>
      </c>
      <c r="L68" t="s">
        <v>101</v>
      </c>
    </row>
    <row r="69" spans="2:12" ht="12.75">
      <c r="B69">
        <v>4</v>
      </c>
      <c r="C69" s="1">
        <v>1</v>
      </c>
      <c r="D69" t="s">
        <v>83</v>
      </c>
      <c r="E69" s="3">
        <v>1</v>
      </c>
      <c r="F69">
        <v>2</v>
      </c>
      <c r="H69">
        <v>1</v>
      </c>
      <c r="I69">
        <v>2</v>
      </c>
      <c r="K69">
        <v>2</v>
      </c>
      <c r="L69" t="s">
        <v>1641</v>
      </c>
    </row>
    <row r="70" spans="2:12" ht="12.75">
      <c r="B70">
        <v>5</v>
      </c>
      <c r="C70" s="1">
        <f>3/4</f>
        <v>0.75</v>
      </c>
      <c r="D70" t="s">
        <v>84</v>
      </c>
      <c r="E70" s="3">
        <v>1</v>
      </c>
      <c r="F70">
        <v>2</v>
      </c>
      <c r="G70">
        <v>2</v>
      </c>
      <c r="H70">
        <v>1</v>
      </c>
      <c r="I70">
        <v>1</v>
      </c>
      <c r="J70">
        <v>2</v>
      </c>
      <c r="K70">
        <v>1</v>
      </c>
      <c r="L70" t="s">
        <v>1638</v>
      </c>
    </row>
    <row r="71" spans="2:12" ht="12.75">
      <c r="B71">
        <v>6</v>
      </c>
      <c r="C71" s="1">
        <f>3/4</f>
        <v>0.75</v>
      </c>
      <c r="D71" t="s">
        <v>85</v>
      </c>
      <c r="E71" s="3">
        <v>1</v>
      </c>
      <c r="F71">
        <v>1</v>
      </c>
      <c r="H71">
        <v>1</v>
      </c>
      <c r="I71">
        <v>3</v>
      </c>
      <c r="J71">
        <v>3</v>
      </c>
      <c r="K71">
        <v>3</v>
      </c>
      <c r="L71" t="s">
        <v>101</v>
      </c>
    </row>
    <row r="72" spans="2:11" ht="12.75">
      <c r="B72">
        <v>7</v>
      </c>
      <c r="C72" s="1">
        <f>1/2</f>
        <v>0.5</v>
      </c>
      <c r="D72" t="s">
        <v>1632</v>
      </c>
      <c r="E72" s="3">
        <v>1</v>
      </c>
      <c r="F72">
        <v>1</v>
      </c>
      <c r="H72">
        <v>1</v>
      </c>
      <c r="I72">
        <v>2</v>
      </c>
      <c r="J72">
        <v>1</v>
      </c>
      <c r="K72">
        <v>1</v>
      </c>
    </row>
    <row r="73" spans="2:4" ht="12.75">
      <c r="B73">
        <v>8</v>
      </c>
      <c r="C73" s="1">
        <f aca="true" t="shared" si="4" ref="C73:C84">1/2</f>
        <v>0.5</v>
      </c>
      <c r="D73" t="s">
        <v>86</v>
      </c>
    </row>
    <row r="74" spans="2:11" ht="12.75">
      <c r="B74">
        <v>9</v>
      </c>
      <c r="C74" s="1">
        <f t="shared" si="4"/>
        <v>0.5</v>
      </c>
      <c r="D74" t="s">
        <v>99</v>
      </c>
      <c r="E74" s="3">
        <v>1</v>
      </c>
      <c r="H74">
        <v>1</v>
      </c>
      <c r="I74">
        <v>1</v>
      </c>
      <c r="J74">
        <v>1</v>
      </c>
      <c r="K74">
        <v>1</v>
      </c>
    </row>
    <row r="75" spans="2:12" ht="12.75">
      <c r="B75">
        <v>10</v>
      </c>
      <c r="C75" s="1">
        <f t="shared" si="4"/>
        <v>0.5</v>
      </c>
      <c r="D75" t="s">
        <v>98</v>
      </c>
      <c r="L75" s="6" t="s">
        <v>102</v>
      </c>
    </row>
    <row r="76" spans="2:12" ht="12.75">
      <c r="B76">
        <v>11</v>
      </c>
      <c r="C76" s="1">
        <f t="shared" si="4"/>
        <v>0.5</v>
      </c>
      <c r="D76" t="s">
        <v>1631</v>
      </c>
      <c r="E76" s="3">
        <v>1</v>
      </c>
      <c r="F76">
        <v>1</v>
      </c>
      <c r="G76">
        <v>2</v>
      </c>
      <c r="H76">
        <v>1</v>
      </c>
      <c r="I76">
        <v>2</v>
      </c>
      <c r="J76">
        <v>2</v>
      </c>
      <c r="K76">
        <v>1</v>
      </c>
      <c r="L76" t="s">
        <v>1636</v>
      </c>
    </row>
    <row r="77" spans="2:12" ht="12.75">
      <c r="B77">
        <v>12</v>
      </c>
      <c r="C77" s="1">
        <f t="shared" si="4"/>
        <v>0.5</v>
      </c>
      <c r="D77" t="s">
        <v>87</v>
      </c>
      <c r="L77" s="6" t="s">
        <v>102</v>
      </c>
    </row>
    <row r="78" spans="2:10" ht="12.75">
      <c r="B78">
        <v>13</v>
      </c>
      <c r="C78" s="1">
        <f t="shared" si="4"/>
        <v>0.5</v>
      </c>
      <c r="D78" t="s">
        <v>88</v>
      </c>
      <c r="E78" s="3">
        <v>1</v>
      </c>
      <c r="I78">
        <v>1</v>
      </c>
      <c r="J78">
        <v>1</v>
      </c>
    </row>
    <row r="79" spans="2:12" ht="12.75">
      <c r="B79">
        <v>14</v>
      </c>
      <c r="C79" s="1">
        <f t="shared" si="4"/>
        <v>0.5</v>
      </c>
      <c r="D79" t="s">
        <v>89</v>
      </c>
      <c r="L79" t="s">
        <v>1607</v>
      </c>
    </row>
    <row r="80" spans="2:6" ht="12.75">
      <c r="B80">
        <v>15</v>
      </c>
      <c r="C80" s="1">
        <f t="shared" si="4"/>
        <v>0.5</v>
      </c>
      <c r="D80" t="s">
        <v>91</v>
      </c>
      <c r="E80" s="3">
        <v>1</v>
      </c>
      <c r="F80">
        <v>3</v>
      </c>
    </row>
    <row r="81" spans="2:5" ht="12.75">
      <c r="B81">
        <v>16</v>
      </c>
      <c r="C81" s="1">
        <f t="shared" si="4"/>
        <v>0.5</v>
      </c>
      <c r="D81" t="s">
        <v>1633</v>
      </c>
      <c r="E81" s="3">
        <v>1</v>
      </c>
    </row>
    <row r="82" spans="2:12" ht="12.75">
      <c r="B82">
        <v>17</v>
      </c>
      <c r="C82" s="1">
        <f t="shared" si="4"/>
        <v>0.5</v>
      </c>
      <c r="D82" t="s">
        <v>92</v>
      </c>
      <c r="E82" s="3">
        <v>1</v>
      </c>
      <c r="H82">
        <v>1</v>
      </c>
      <c r="I82">
        <v>1</v>
      </c>
      <c r="J82">
        <v>1</v>
      </c>
      <c r="K82">
        <v>1</v>
      </c>
      <c r="L82" t="s">
        <v>1640</v>
      </c>
    </row>
    <row r="83" spans="2:11" ht="12.75">
      <c r="B83">
        <v>18</v>
      </c>
      <c r="C83" s="1">
        <f t="shared" si="4"/>
        <v>0.5</v>
      </c>
      <c r="D83" t="s">
        <v>1635</v>
      </c>
      <c r="E83" s="3">
        <v>1</v>
      </c>
      <c r="I83">
        <v>2</v>
      </c>
      <c r="J83">
        <v>1</v>
      </c>
      <c r="K83">
        <v>2</v>
      </c>
    </row>
    <row r="84" spans="2:11" ht="12.75">
      <c r="B84">
        <v>19</v>
      </c>
      <c r="C84" s="1">
        <f t="shared" si="4"/>
        <v>0.5</v>
      </c>
      <c r="D84" t="s">
        <v>93</v>
      </c>
      <c r="E84" s="3">
        <v>1</v>
      </c>
      <c r="H84">
        <v>1</v>
      </c>
      <c r="I84">
        <v>2</v>
      </c>
      <c r="J84">
        <v>3</v>
      </c>
      <c r="K84">
        <v>4</v>
      </c>
    </row>
    <row r="85" spans="1:12" ht="12.75">
      <c r="A85" t="s">
        <v>1639</v>
      </c>
      <c r="B85">
        <v>20</v>
      </c>
      <c r="C85" s="1">
        <f>1/4</f>
        <v>0.25</v>
      </c>
      <c r="D85" t="s">
        <v>1630</v>
      </c>
      <c r="E85" s="3">
        <v>1</v>
      </c>
      <c r="H85">
        <v>1</v>
      </c>
      <c r="I85">
        <v>2</v>
      </c>
      <c r="J85">
        <v>2</v>
      </c>
      <c r="K85">
        <v>2</v>
      </c>
      <c r="L85" t="s">
        <v>1637</v>
      </c>
    </row>
    <row r="86" spans="2:11" ht="12.75">
      <c r="B86">
        <v>21</v>
      </c>
      <c r="C86" s="1">
        <f>1/4</f>
        <v>0.25</v>
      </c>
      <c r="D86" t="s">
        <v>95</v>
      </c>
      <c r="E86" s="3">
        <v>1</v>
      </c>
      <c r="H86">
        <v>1</v>
      </c>
      <c r="I86">
        <v>2</v>
      </c>
      <c r="J86">
        <v>3</v>
      </c>
      <c r="K86">
        <v>2</v>
      </c>
    </row>
    <row r="87" spans="1:10" ht="12.75">
      <c r="A87" t="s">
        <v>1639</v>
      </c>
      <c r="B87">
        <v>22</v>
      </c>
      <c r="C87" s="1">
        <f>1/4</f>
        <v>0.25</v>
      </c>
      <c r="D87" t="s">
        <v>96</v>
      </c>
      <c r="E87" s="3">
        <v>1</v>
      </c>
      <c r="F87">
        <v>1</v>
      </c>
      <c r="G87">
        <v>1</v>
      </c>
      <c r="I87">
        <v>1</v>
      </c>
      <c r="J87">
        <v>2</v>
      </c>
    </row>
    <row r="88" spans="1:12" ht="12.75">
      <c r="A88" t="s">
        <v>1602</v>
      </c>
      <c r="B88">
        <v>23</v>
      </c>
      <c r="C88" s="1">
        <f>1/4</f>
        <v>0.25</v>
      </c>
      <c r="D88" t="s">
        <v>97</v>
      </c>
      <c r="E88" s="3">
        <v>1</v>
      </c>
      <c r="I88">
        <v>1</v>
      </c>
      <c r="L88" t="s">
        <v>1609</v>
      </c>
    </row>
    <row r="89" spans="2:10" ht="12.75">
      <c r="B89">
        <v>24</v>
      </c>
      <c r="C89" s="1">
        <f>1/4</f>
        <v>0.25</v>
      </c>
      <c r="D89" t="s">
        <v>1634</v>
      </c>
      <c r="E89" s="3">
        <v>1</v>
      </c>
      <c r="J89">
        <v>1</v>
      </c>
    </row>
    <row r="90" spans="3:4" ht="12.75">
      <c r="C90" s="1">
        <f>SUM(C66:C89)</f>
        <v>13</v>
      </c>
      <c r="D90" s="5" t="s">
        <v>108</v>
      </c>
    </row>
    <row r="91" spans="1:11" ht="12.75">
      <c r="A91" t="s">
        <v>855</v>
      </c>
      <c r="B91">
        <v>1</v>
      </c>
      <c r="C91" s="63">
        <f>1+3/8</f>
        <v>1.375</v>
      </c>
      <c r="D91" t="s">
        <v>103</v>
      </c>
      <c r="E91" s="3">
        <v>1</v>
      </c>
      <c r="F91">
        <v>2</v>
      </c>
      <c r="G91">
        <v>1</v>
      </c>
      <c r="I91">
        <v>3</v>
      </c>
      <c r="J91">
        <v>2</v>
      </c>
      <c r="K91">
        <v>2</v>
      </c>
    </row>
    <row r="92" spans="1:11" ht="12.75">
      <c r="A92" t="s">
        <v>856</v>
      </c>
      <c r="B92">
        <v>2</v>
      </c>
      <c r="C92" s="63"/>
      <c r="D92" t="s">
        <v>104</v>
      </c>
      <c r="E92" s="3">
        <v>1</v>
      </c>
      <c r="F92">
        <v>4</v>
      </c>
      <c r="H92">
        <v>2</v>
      </c>
      <c r="I92">
        <v>5</v>
      </c>
      <c r="J92">
        <v>4</v>
      </c>
      <c r="K92">
        <v>1</v>
      </c>
    </row>
    <row r="93" spans="1:12" ht="12.75">
      <c r="A93" t="s">
        <v>1646</v>
      </c>
      <c r="B93">
        <v>3</v>
      </c>
      <c r="C93" s="63">
        <f>1+3/8</f>
        <v>1.375</v>
      </c>
      <c r="D93" t="s">
        <v>105</v>
      </c>
      <c r="F93">
        <v>3</v>
      </c>
      <c r="H93">
        <v>3</v>
      </c>
      <c r="I93">
        <v>6</v>
      </c>
      <c r="J93">
        <v>6</v>
      </c>
      <c r="K93">
        <v>4</v>
      </c>
      <c r="L93" t="s">
        <v>1608</v>
      </c>
    </row>
    <row r="94" spans="1:11" ht="12.75">
      <c r="A94" t="s">
        <v>1644</v>
      </c>
      <c r="B94">
        <v>4</v>
      </c>
      <c r="C94" s="63"/>
      <c r="D94" t="s">
        <v>106</v>
      </c>
      <c r="E94" s="3">
        <v>1</v>
      </c>
      <c r="F94">
        <v>2</v>
      </c>
      <c r="G94">
        <v>2</v>
      </c>
      <c r="H94">
        <v>2</v>
      </c>
      <c r="I94">
        <v>5</v>
      </c>
      <c r="J94">
        <v>4</v>
      </c>
      <c r="K94">
        <v>3</v>
      </c>
    </row>
    <row r="95" spans="1:11" ht="12.75">
      <c r="A95" t="s">
        <v>1562</v>
      </c>
      <c r="B95">
        <v>5</v>
      </c>
      <c r="C95" s="1">
        <f>1/4</f>
        <v>0.25</v>
      </c>
      <c r="D95" t="s">
        <v>107</v>
      </c>
      <c r="E95" s="3">
        <v>1</v>
      </c>
      <c r="I95">
        <v>2</v>
      </c>
      <c r="J95">
        <v>1</v>
      </c>
      <c r="K95">
        <v>1</v>
      </c>
    </row>
    <row r="96" ht="12.75">
      <c r="D96" s="5" t="s">
        <v>123</v>
      </c>
    </row>
    <row r="97" spans="1:11" ht="12.75">
      <c r="A97" t="s">
        <v>857</v>
      </c>
      <c r="B97">
        <v>1</v>
      </c>
      <c r="C97" s="1">
        <v>1</v>
      </c>
      <c r="D97" t="s">
        <v>109</v>
      </c>
      <c r="E97" s="3">
        <v>1</v>
      </c>
      <c r="F97">
        <v>2</v>
      </c>
      <c r="G97">
        <v>1</v>
      </c>
      <c r="H97">
        <v>3</v>
      </c>
      <c r="I97">
        <v>5</v>
      </c>
      <c r="J97">
        <v>6</v>
      </c>
      <c r="K97">
        <v>5</v>
      </c>
    </row>
    <row r="98" spans="1:11" ht="12.75">
      <c r="A98" s="63" t="s">
        <v>1612</v>
      </c>
      <c r="B98">
        <v>2</v>
      </c>
      <c r="C98" s="1">
        <f>1/2</f>
        <v>0.5</v>
      </c>
      <c r="D98" t="s">
        <v>110</v>
      </c>
      <c r="E98" s="3">
        <v>1</v>
      </c>
      <c r="H98">
        <v>1</v>
      </c>
      <c r="I98">
        <v>3</v>
      </c>
      <c r="J98">
        <v>2</v>
      </c>
      <c r="K98">
        <v>1</v>
      </c>
    </row>
    <row r="99" spans="1:11" ht="12.75">
      <c r="A99" s="63"/>
      <c r="B99">
        <v>3</v>
      </c>
      <c r="C99" s="1">
        <f aca="true" t="shared" si="5" ref="C99:C107">1/2</f>
        <v>0.5</v>
      </c>
      <c r="D99" t="s">
        <v>111</v>
      </c>
      <c r="E99" s="3">
        <v>1</v>
      </c>
      <c r="F99">
        <v>2</v>
      </c>
      <c r="G99">
        <v>1</v>
      </c>
      <c r="H99">
        <v>1</v>
      </c>
      <c r="I99">
        <v>3</v>
      </c>
      <c r="J99">
        <v>3</v>
      </c>
      <c r="K99">
        <v>2</v>
      </c>
    </row>
    <row r="100" spans="1:11" ht="12.75">
      <c r="A100" t="s">
        <v>1563</v>
      </c>
      <c r="B100">
        <v>4</v>
      </c>
      <c r="C100" s="1">
        <f t="shared" si="5"/>
        <v>0.5</v>
      </c>
      <c r="D100" t="s">
        <v>112</v>
      </c>
      <c r="E100" s="3">
        <v>1</v>
      </c>
      <c r="H100">
        <v>1</v>
      </c>
      <c r="I100">
        <v>3</v>
      </c>
      <c r="J100">
        <v>3</v>
      </c>
      <c r="K100">
        <v>1</v>
      </c>
    </row>
    <row r="101" spans="1:11" ht="12.75">
      <c r="A101" t="s">
        <v>1565</v>
      </c>
      <c r="B101">
        <v>5</v>
      </c>
      <c r="C101" s="1">
        <f t="shared" si="5"/>
        <v>0.5</v>
      </c>
      <c r="D101" t="s">
        <v>113</v>
      </c>
      <c r="E101" s="3">
        <v>1</v>
      </c>
      <c r="F101">
        <v>2</v>
      </c>
      <c r="G101">
        <v>2</v>
      </c>
      <c r="H101">
        <v>2</v>
      </c>
      <c r="I101">
        <v>2</v>
      </c>
      <c r="J101">
        <v>3</v>
      </c>
      <c r="K101">
        <v>1</v>
      </c>
    </row>
    <row r="102" spans="1:11" ht="12.75">
      <c r="A102" t="s">
        <v>1567</v>
      </c>
      <c r="B102">
        <v>6</v>
      </c>
      <c r="C102" s="1">
        <f t="shared" si="5"/>
        <v>0.5</v>
      </c>
      <c r="D102" t="s">
        <v>114</v>
      </c>
      <c r="E102" s="3">
        <v>1</v>
      </c>
      <c r="F102">
        <v>1</v>
      </c>
      <c r="H102">
        <v>2</v>
      </c>
      <c r="I102">
        <v>2</v>
      </c>
      <c r="J102">
        <v>4</v>
      </c>
      <c r="K102">
        <v>2</v>
      </c>
    </row>
    <row r="103" spans="1:11" ht="12.75">
      <c r="A103" t="s">
        <v>1601</v>
      </c>
      <c r="B103">
        <v>7</v>
      </c>
      <c r="C103" s="1">
        <f t="shared" si="5"/>
        <v>0.5</v>
      </c>
      <c r="D103" t="s">
        <v>115</v>
      </c>
      <c r="E103" s="3">
        <v>1</v>
      </c>
      <c r="F103">
        <v>2</v>
      </c>
      <c r="H103">
        <v>2</v>
      </c>
      <c r="I103">
        <v>4</v>
      </c>
      <c r="J103">
        <v>3</v>
      </c>
      <c r="K103">
        <v>1</v>
      </c>
    </row>
    <row r="104" spans="1:11" ht="12.75">
      <c r="A104" t="s">
        <v>1592</v>
      </c>
      <c r="B104">
        <v>8</v>
      </c>
      <c r="C104" s="1">
        <f t="shared" si="5"/>
        <v>0.5</v>
      </c>
      <c r="D104" t="s">
        <v>116</v>
      </c>
      <c r="E104" s="3">
        <v>1</v>
      </c>
      <c r="F104">
        <v>1</v>
      </c>
      <c r="H104">
        <v>2</v>
      </c>
      <c r="I104">
        <v>4</v>
      </c>
      <c r="J104">
        <v>3</v>
      </c>
      <c r="K104">
        <v>3</v>
      </c>
    </row>
    <row r="105" spans="1:11" ht="12.75">
      <c r="A105" t="s">
        <v>1600</v>
      </c>
      <c r="B105">
        <v>9</v>
      </c>
      <c r="C105" s="1">
        <f t="shared" si="5"/>
        <v>0.5</v>
      </c>
      <c r="D105" t="s">
        <v>117</v>
      </c>
      <c r="E105" s="3">
        <v>1</v>
      </c>
      <c r="F105">
        <v>1</v>
      </c>
      <c r="G105">
        <v>2</v>
      </c>
      <c r="I105">
        <v>1</v>
      </c>
      <c r="J105">
        <v>1</v>
      </c>
      <c r="K105">
        <v>1</v>
      </c>
    </row>
    <row r="106" spans="1:11" ht="12.75">
      <c r="A106" t="s">
        <v>1556</v>
      </c>
      <c r="B106">
        <v>10</v>
      </c>
      <c r="C106" s="1">
        <f t="shared" si="5"/>
        <v>0.5</v>
      </c>
      <c r="D106" t="s">
        <v>118</v>
      </c>
      <c r="E106" s="3">
        <v>1</v>
      </c>
      <c r="F106">
        <v>4</v>
      </c>
      <c r="G106">
        <v>1</v>
      </c>
      <c r="H106">
        <v>2</v>
      </c>
      <c r="I106">
        <v>2</v>
      </c>
      <c r="J106">
        <v>2</v>
      </c>
      <c r="K106">
        <v>1</v>
      </c>
    </row>
    <row r="107" spans="2:10" ht="12.75">
      <c r="B107">
        <v>11</v>
      </c>
      <c r="C107" s="1">
        <f t="shared" si="5"/>
        <v>0.5</v>
      </c>
      <c r="D107" t="s">
        <v>119</v>
      </c>
      <c r="E107" s="3">
        <v>1</v>
      </c>
      <c r="F107">
        <v>1</v>
      </c>
      <c r="G107">
        <v>1</v>
      </c>
      <c r="H107">
        <v>3</v>
      </c>
      <c r="I107">
        <v>4</v>
      </c>
      <c r="J107">
        <v>3</v>
      </c>
    </row>
    <row r="108" spans="2:12" ht="12.75">
      <c r="B108">
        <v>12</v>
      </c>
      <c r="C108" s="1">
        <f>1/4</f>
        <v>0.25</v>
      </c>
      <c r="D108" t="s">
        <v>120</v>
      </c>
      <c r="E108" s="3">
        <v>1</v>
      </c>
      <c r="F108">
        <v>1</v>
      </c>
      <c r="I108">
        <v>2</v>
      </c>
      <c r="J108">
        <v>2</v>
      </c>
      <c r="K108">
        <v>2</v>
      </c>
      <c r="L108" t="s">
        <v>1570</v>
      </c>
    </row>
    <row r="109" spans="1:9" ht="12.75">
      <c r="A109" t="s">
        <v>1611</v>
      </c>
      <c r="B109">
        <v>13</v>
      </c>
      <c r="C109" s="1">
        <f>1/4</f>
        <v>0.25</v>
      </c>
      <c r="D109" t="s">
        <v>121</v>
      </c>
      <c r="E109" s="3">
        <v>1</v>
      </c>
      <c r="I109">
        <v>1</v>
      </c>
    </row>
    <row r="110" spans="1:12" ht="12.75">
      <c r="A110" t="s">
        <v>1599</v>
      </c>
      <c r="B110">
        <v>14</v>
      </c>
      <c r="C110" s="1">
        <f>1/4</f>
        <v>0.25</v>
      </c>
      <c r="D110" t="s">
        <v>122</v>
      </c>
      <c r="E110" s="3">
        <v>1</v>
      </c>
      <c r="G110">
        <v>1</v>
      </c>
      <c r="J110">
        <v>1</v>
      </c>
      <c r="L110" t="s">
        <v>38</v>
      </c>
    </row>
    <row r="111" ht="12.75">
      <c r="D111" s="5" t="s">
        <v>73</v>
      </c>
    </row>
    <row r="112" spans="1:11" ht="12.75">
      <c r="A112" t="s">
        <v>1629</v>
      </c>
      <c r="B112">
        <v>1</v>
      </c>
      <c r="C112" s="1">
        <f>3/4</f>
        <v>0.75</v>
      </c>
      <c r="D112" t="s">
        <v>124</v>
      </c>
      <c r="E112" s="3">
        <v>1</v>
      </c>
      <c r="F112">
        <v>2</v>
      </c>
      <c r="H112">
        <v>2</v>
      </c>
      <c r="I112">
        <v>10</v>
      </c>
      <c r="J112">
        <v>6</v>
      </c>
      <c r="K112">
        <v>6</v>
      </c>
    </row>
    <row r="113" spans="1:11" ht="12.75">
      <c r="A113" t="s">
        <v>823</v>
      </c>
      <c r="B113">
        <v>2</v>
      </c>
      <c r="C113" s="1">
        <f>1/2</f>
        <v>0.5</v>
      </c>
      <c r="D113" t="s">
        <v>125</v>
      </c>
      <c r="E113" s="3">
        <v>1</v>
      </c>
      <c r="F113">
        <v>1</v>
      </c>
      <c r="G113">
        <v>1</v>
      </c>
      <c r="H113">
        <v>1</v>
      </c>
      <c r="I113">
        <v>3</v>
      </c>
      <c r="J113">
        <v>2</v>
      </c>
      <c r="K113">
        <v>1</v>
      </c>
    </row>
    <row r="114" spans="1:11" ht="12.75">
      <c r="A114" t="s">
        <v>1571</v>
      </c>
      <c r="B114">
        <v>3</v>
      </c>
      <c r="C114" s="1">
        <f>1/2</f>
        <v>0.5</v>
      </c>
      <c r="D114" t="s">
        <v>126</v>
      </c>
      <c r="E114" s="3">
        <v>1</v>
      </c>
      <c r="F114">
        <v>3</v>
      </c>
      <c r="G114">
        <v>1</v>
      </c>
      <c r="H114">
        <v>1</v>
      </c>
      <c r="I114">
        <v>4</v>
      </c>
      <c r="J114">
        <v>2</v>
      </c>
      <c r="K114">
        <v>2</v>
      </c>
    </row>
    <row r="115" spans="1:12" ht="12.75">
      <c r="A115" t="s">
        <v>1629</v>
      </c>
      <c r="B115">
        <v>4</v>
      </c>
      <c r="C115" s="1">
        <f>1/2</f>
        <v>0.5</v>
      </c>
      <c r="D115" t="s">
        <v>1190</v>
      </c>
      <c r="L115" t="s">
        <v>38</v>
      </c>
    </row>
    <row r="116" ht="12.75">
      <c r="D116" s="5" t="s">
        <v>78</v>
      </c>
    </row>
    <row r="117" spans="4:10" ht="12.75">
      <c r="D117" t="s">
        <v>127</v>
      </c>
      <c r="E117" s="3">
        <v>1</v>
      </c>
      <c r="J117">
        <v>1</v>
      </c>
    </row>
    <row r="118" spans="4:11" ht="12.75">
      <c r="D118" t="s">
        <v>128</v>
      </c>
      <c r="E118" s="3">
        <v>1</v>
      </c>
      <c r="H118">
        <v>1</v>
      </c>
      <c r="I118">
        <v>2</v>
      </c>
      <c r="J118">
        <v>1</v>
      </c>
      <c r="K118">
        <v>1</v>
      </c>
    </row>
    <row r="119" spans="1:12" ht="17.25" customHeight="1">
      <c r="A119" s="11">
        <v>49</v>
      </c>
      <c r="B119" s="9"/>
      <c r="C119" s="11">
        <f>SUM(C64:C118)</f>
        <v>38</v>
      </c>
      <c r="D119" s="10" t="s">
        <v>418</v>
      </c>
      <c r="E119" s="11">
        <f aca="true" t="shared" si="6" ref="E119:K119">SUM(E64:E118)</f>
        <v>43</v>
      </c>
      <c r="F119" s="11">
        <f t="shared" si="6"/>
        <v>49</v>
      </c>
      <c r="G119" s="11">
        <f t="shared" si="6"/>
        <v>23</v>
      </c>
      <c r="H119" s="11">
        <f t="shared" si="6"/>
        <v>47</v>
      </c>
      <c r="I119" s="11">
        <f t="shared" si="6"/>
        <v>106</v>
      </c>
      <c r="J119" s="11">
        <f t="shared" si="6"/>
        <v>93</v>
      </c>
      <c r="K119" s="11">
        <f t="shared" si="6"/>
        <v>64</v>
      </c>
      <c r="L119" s="9"/>
    </row>
    <row r="120" ht="20.25" customHeight="1">
      <c r="D120" s="4" t="s">
        <v>129</v>
      </c>
    </row>
    <row r="121" ht="12.75">
      <c r="D121" s="5" t="s">
        <v>146</v>
      </c>
    </row>
    <row r="122" spans="1:11" ht="12.75">
      <c r="A122" t="s">
        <v>1661</v>
      </c>
      <c r="B122">
        <v>1</v>
      </c>
      <c r="C122" s="1">
        <v>1</v>
      </c>
      <c r="D122" t="s">
        <v>130</v>
      </c>
      <c r="E122" s="3">
        <v>1</v>
      </c>
      <c r="F122">
        <v>2</v>
      </c>
      <c r="H122">
        <v>4</v>
      </c>
      <c r="I122">
        <v>4</v>
      </c>
      <c r="J122">
        <v>3</v>
      </c>
      <c r="K122">
        <v>3</v>
      </c>
    </row>
    <row r="123" spans="1:11" ht="12.75">
      <c r="A123" t="s">
        <v>1666</v>
      </c>
      <c r="B123">
        <v>2</v>
      </c>
      <c r="C123" s="1">
        <v>1</v>
      </c>
      <c r="D123" t="s">
        <v>131</v>
      </c>
      <c r="F123">
        <v>2</v>
      </c>
      <c r="G123">
        <v>1</v>
      </c>
      <c r="H123">
        <v>2</v>
      </c>
      <c r="I123">
        <v>5</v>
      </c>
      <c r="J123">
        <v>6</v>
      </c>
      <c r="K123">
        <v>3</v>
      </c>
    </row>
    <row r="124" spans="1:11" ht="12.75">
      <c r="A124" t="s">
        <v>1680</v>
      </c>
      <c r="B124">
        <v>3</v>
      </c>
      <c r="C124" s="1">
        <v>1</v>
      </c>
      <c r="D124" t="s">
        <v>132</v>
      </c>
      <c r="F124">
        <v>4</v>
      </c>
      <c r="G124">
        <v>1</v>
      </c>
      <c r="H124">
        <v>3</v>
      </c>
      <c r="I124">
        <v>6</v>
      </c>
      <c r="J124">
        <v>6</v>
      </c>
      <c r="K124">
        <v>3</v>
      </c>
    </row>
    <row r="125" spans="1:11" ht="12.75">
      <c r="A125" t="s">
        <v>1690</v>
      </c>
      <c r="B125">
        <v>4</v>
      </c>
      <c r="C125" s="1">
        <f>1/2</f>
        <v>0.5</v>
      </c>
      <c r="D125" t="s">
        <v>133</v>
      </c>
      <c r="E125" s="3">
        <v>1</v>
      </c>
      <c r="H125">
        <v>3</v>
      </c>
      <c r="I125">
        <v>2</v>
      </c>
      <c r="J125">
        <v>3</v>
      </c>
      <c r="K125">
        <v>2</v>
      </c>
    </row>
    <row r="126" spans="2:12" ht="12.75">
      <c r="B126">
        <v>5</v>
      </c>
      <c r="C126" s="1">
        <f aca="true" t="shared" si="7" ref="C126:C135">1/2</f>
        <v>0.5</v>
      </c>
      <c r="D126" t="s">
        <v>134</v>
      </c>
      <c r="E126" s="3">
        <v>1</v>
      </c>
      <c r="F126">
        <v>1</v>
      </c>
      <c r="G126">
        <v>2</v>
      </c>
      <c r="H126">
        <v>1</v>
      </c>
      <c r="I126">
        <v>3</v>
      </c>
      <c r="J126">
        <v>4</v>
      </c>
      <c r="K126">
        <v>3</v>
      </c>
      <c r="L126" t="s">
        <v>1689</v>
      </c>
    </row>
    <row r="127" spans="1:11" ht="12.75">
      <c r="A127" t="s">
        <v>1656</v>
      </c>
      <c r="B127">
        <v>6</v>
      </c>
      <c r="C127" s="1">
        <f t="shared" si="7"/>
        <v>0.5</v>
      </c>
      <c r="D127" t="s">
        <v>135</v>
      </c>
      <c r="E127" s="3">
        <v>1</v>
      </c>
      <c r="H127">
        <v>2</v>
      </c>
      <c r="I127">
        <v>5</v>
      </c>
      <c r="J127">
        <v>2</v>
      </c>
      <c r="K127">
        <v>1</v>
      </c>
    </row>
    <row r="128" spans="2:11" ht="12.75">
      <c r="B128">
        <v>7</v>
      </c>
      <c r="C128" s="1">
        <f t="shared" si="7"/>
        <v>0.5</v>
      </c>
      <c r="D128" t="s">
        <v>136</v>
      </c>
      <c r="F128">
        <v>2</v>
      </c>
      <c r="H128">
        <v>3</v>
      </c>
      <c r="I128">
        <v>5</v>
      </c>
      <c r="J128">
        <v>3</v>
      </c>
      <c r="K128">
        <v>2</v>
      </c>
    </row>
    <row r="129" spans="1:11" ht="12.75">
      <c r="A129" t="s">
        <v>1663</v>
      </c>
      <c r="B129">
        <v>8</v>
      </c>
      <c r="C129" s="1">
        <f t="shared" si="7"/>
        <v>0.5</v>
      </c>
      <c r="D129" t="s">
        <v>137</v>
      </c>
      <c r="E129" s="3">
        <v>1</v>
      </c>
      <c r="H129">
        <v>1</v>
      </c>
      <c r="I129">
        <v>2</v>
      </c>
      <c r="J129">
        <v>2</v>
      </c>
      <c r="K129">
        <v>1</v>
      </c>
    </row>
    <row r="130" spans="1:10" ht="12.75">
      <c r="A130" t="s">
        <v>1681</v>
      </c>
      <c r="B130">
        <v>9</v>
      </c>
      <c r="C130" s="1">
        <f t="shared" si="7"/>
        <v>0.5</v>
      </c>
      <c r="D130" t="s">
        <v>138</v>
      </c>
      <c r="E130" s="3">
        <v>1</v>
      </c>
      <c r="H130">
        <v>2</v>
      </c>
      <c r="I130">
        <v>2</v>
      </c>
      <c r="J130">
        <v>3</v>
      </c>
    </row>
    <row r="131" spans="1:12" ht="12.75">
      <c r="A131" t="s">
        <v>1675</v>
      </c>
      <c r="B131">
        <v>10</v>
      </c>
      <c r="C131" s="1">
        <f t="shared" si="7"/>
        <v>0.5</v>
      </c>
      <c r="D131" t="s">
        <v>139</v>
      </c>
      <c r="L131" t="s">
        <v>140</v>
      </c>
    </row>
    <row r="132" spans="1:10" ht="12.75">
      <c r="A132" t="s">
        <v>1667</v>
      </c>
      <c r="B132">
        <v>11</v>
      </c>
      <c r="C132" s="1">
        <f t="shared" si="7"/>
        <v>0.5</v>
      </c>
      <c r="D132" t="s">
        <v>141</v>
      </c>
      <c r="E132" s="3">
        <v>1</v>
      </c>
      <c r="F132">
        <v>2</v>
      </c>
      <c r="G132">
        <v>1</v>
      </c>
      <c r="I132">
        <v>2</v>
      </c>
      <c r="J132">
        <v>1</v>
      </c>
    </row>
    <row r="133" spans="1:11" ht="12.75">
      <c r="A133" t="s">
        <v>1659</v>
      </c>
      <c r="B133">
        <v>12</v>
      </c>
      <c r="C133" s="1">
        <f t="shared" si="7"/>
        <v>0.5</v>
      </c>
      <c r="D133" t="s">
        <v>142</v>
      </c>
      <c r="E133" s="3">
        <v>1</v>
      </c>
      <c r="F133">
        <v>3</v>
      </c>
      <c r="H133">
        <v>2</v>
      </c>
      <c r="I133">
        <v>2</v>
      </c>
      <c r="J133">
        <v>2</v>
      </c>
      <c r="K133">
        <v>1</v>
      </c>
    </row>
    <row r="134" spans="1:11" ht="12.75">
      <c r="A134" t="s">
        <v>1671</v>
      </c>
      <c r="B134">
        <v>13</v>
      </c>
      <c r="C134" s="1">
        <f t="shared" si="7"/>
        <v>0.5</v>
      </c>
      <c r="D134" t="s">
        <v>144</v>
      </c>
      <c r="E134" s="3">
        <v>1</v>
      </c>
      <c r="F134">
        <v>1</v>
      </c>
      <c r="G134">
        <v>2</v>
      </c>
      <c r="H134">
        <v>2</v>
      </c>
      <c r="I134">
        <v>1</v>
      </c>
      <c r="J134">
        <v>2</v>
      </c>
      <c r="K134">
        <v>1</v>
      </c>
    </row>
    <row r="135" spans="1:11" ht="12.75">
      <c r="A135" t="s">
        <v>1650</v>
      </c>
      <c r="B135">
        <v>14</v>
      </c>
      <c r="C135" s="1">
        <f t="shared" si="7"/>
        <v>0.5</v>
      </c>
      <c r="D135" t="s">
        <v>143</v>
      </c>
      <c r="E135" s="3">
        <v>1</v>
      </c>
      <c r="H135">
        <v>2</v>
      </c>
      <c r="I135">
        <v>3</v>
      </c>
      <c r="J135">
        <v>3</v>
      </c>
      <c r="K135">
        <v>2</v>
      </c>
    </row>
    <row r="136" spans="2:11" ht="12.75">
      <c r="B136">
        <v>15</v>
      </c>
      <c r="C136" s="1">
        <f>1/4</f>
        <v>0.25</v>
      </c>
      <c r="D136" t="s">
        <v>145</v>
      </c>
      <c r="E136" s="3">
        <v>1</v>
      </c>
      <c r="F136">
        <v>1</v>
      </c>
      <c r="G136">
        <v>1</v>
      </c>
      <c r="H136">
        <v>1</v>
      </c>
      <c r="J136">
        <v>1</v>
      </c>
      <c r="K136">
        <v>1</v>
      </c>
    </row>
    <row r="137" spans="3:4" ht="12.75">
      <c r="C137" s="1">
        <f>SUM(C122:C136)</f>
        <v>8.75</v>
      </c>
      <c r="D137" s="5" t="s">
        <v>163</v>
      </c>
    </row>
    <row r="138" spans="1:11" ht="12.75">
      <c r="A138" t="s">
        <v>1722</v>
      </c>
      <c r="B138">
        <v>1</v>
      </c>
      <c r="C138" s="1">
        <v>1</v>
      </c>
      <c r="D138" t="s">
        <v>147</v>
      </c>
      <c r="E138" s="3">
        <v>1</v>
      </c>
      <c r="F138">
        <v>2</v>
      </c>
      <c r="H138">
        <v>3</v>
      </c>
      <c r="I138">
        <v>6</v>
      </c>
      <c r="J138">
        <v>5</v>
      </c>
      <c r="K138">
        <v>3</v>
      </c>
    </row>
    <row r="139" spans="1:11" ht="12.75">
      <c r="A139" s="1" t="s">
        <v>1733</v>
      </c>
      <c r="B139">
        <v>2</v>
      </c>
      <c r="C139" s="1">
        <v>1</v>
      </c>
      <c r="D139" t="s">
        <v>148</v>
      </c>
      <c r="F139">
        <v>2</v>
      </c>
      <c r="H139">
        <v>2</v>
      </c>
      <c r="I139">
        <v>5</v>
      </c>
      <c r="J139">
        <v>3</v>
      </c>
      <c r="K139">
        <v>1</v>
      </c>
    </row>
    <row r="140" spans="1:11" ht="12.75">
      <c r="A140" t="s">
        <v>1741</v>
      </c>
      <c r="B140">
        <v>3</v>
      </c>
      <c r="C140" s="1">
        <v>1</v>
      </c>
      <c r="D140" t="s">
        <v>149</v>
      </c>
      <c r="E140" s="3">
        <v>1</v>
      </c>
      <c r="F140">
        <v>2</v>
      </c>
      <c r="H140">
        <v>3</v>
      </c>
      <c r="I140">
        <v>5</v>
      </c>
      <c r="J140">
        <v>4</v>
      </c>
      <c r="K140">
        <v>2</v>
      </c>
    </row>
    <row r="141" spans="1:11" ht="12.75">
      <c r="A141" t="s">
        <v>1696</v>
      </c>
      <c r="B141">
        <v>4</v>
      </c>
      <c r="C141" s="1">
        <f>3/4</f>
        <v>0.75</v>
      </c>
      <c r="D141" t="s">
        <v>150</v>
      </c>
      <c r="E141" s="3">
        <v>1</v>
      </c>
      <c r="F141">
        <v>2</v>
      </c>
      <c r="G141">
        <v>1</v>
      </c>
      <c r="H141">
        <v>4</v>
      </c>
      <c r="I141">
        <v>6</v>
      </c>
      <c r="J141">
        <v>6</v>
      </c>
      <c r="K141">
        <v>3</v>
      </c>
    </row>
    <row r="142" spans="1:11" ht="12.75">
      <c r="A142" t="s">
        <v>1742</v>
      </c>
      <c r="B142">
        <v>5</v>
      </c>
      <c r="C142" s="1">
        <f>3/4</f>
        <v>0.75</v>
      </c>
      <c r="D142" t="s">
        <v>151</v>
      </c>
      <c r="F142">
        <v>4</v>
      </c>
      <c r="G142">
        <v>1</v>
      </c>
      <c r="H142">
        <v>2</v>
      </c>
      <c r="I142">
        <v>3</v>
      </c>
      <c r="J142">
        <v>3</v>
      </c>
      <c r="K142">
        <v>2</v>
      </c>
    </row>
    <row r="143" spans="1:10" ht="12.75">
      <c r="A143" t="s">
        <v>1712</v>
      </c>
      <c r="B143">
        <v>6</v>
      </c>
      <c r="C143" s="1">
        <f>1/2</f>
        <v>0.5</v>
      </c>
      <c r="D143" t="s">
        <v>152</v>
      </c>
      <c r="E143" s="3">
        <v>1</v>
      </c>
      <c r="F143">
        <v>1</v>
      </c>
      <c r="G143">
        <v>1</v>
      </c>
      <c r="H143">
        <v>1</v>
      </c>
      <c r="I143">
        <v>3</v>
      </c>
      <c r="J143">
        <v>2</v>
      </c>
    </row>
    <row r="144" spans="1:11" ht="12.75">
      <c r="A144" t="s">
        <v>1723</v>
      </c>
      <c r="B144">
        <v>7</v>
      </c>
      <c r="C144" s="1">
        <f aca="true" t="shared" si="8" ref="C144:C156">1/2</f>
        <v>0.5</v>
      </c>
      <c r="D144" t="s">
        <v>153</v>
      </c>
      <c r="E144" s="3">
        <v>1</v>
      </c>
      <c r="F144">
        <v>2</v>
      </c>
      <c r="H144">
        <v>2</v>
      </c>
      <c r="I144">
        <v>3</v>
      </c>
      <c r="K144">
        <v>1</v>
      </c>
    </row>
    <row r="145" spans="1:11" ht="12.75">
      <c r="A145" s="62" t="s">
        <v>1724</v>
      </c>
      <c r="B145">
        <v>8</v>
      </c>
      <c r="C145" s="1">
        <f t="shared" si="8"/>
        <v>0.5</v>
      </c>
      <c r="D145" t="s">
        <v>154</v>
      </c>
      <c r="F145">
        <v>2</v>
      </c>
      <c r="G145">
        <v>1</v>
      </c>
      <c r="H145">
        <v>2</v>
      </c>
      <c r="I145">
        <v>3</v>
      </c>
      <c r="J145">
        <v>3</v>
      </c>
      <c r="K145">
        <v>1</v>
      </c>
    </row>
    <row r="146" spans="1:11" ht="12.75">
      <c r="A146" s="62"/>
      <c r="B146">
        <v>9</v>
      </c>
      <c r="C146" s="1">
        <f t="shared" si="8"/>
        <v>0.5</v>
      </c>
      <c r="D146" t="s">
        <v>155</v>
      </c>
      <c r="E146" s="3">
        <v>1</v>
      </c>
      <c r="F146">
        <v>2</v>
      </c>
      <c r="H146">
        <v>2</v>
      </c>
      <c r="I146">
        <v>3</v>
      </c>
      <c r="J146">
        <v>3</v>
      </c>
      <c r="K146">
        <v>2</v>
      </c>
    </row>
    <row r="147" spans="1:11" ht="12.75">
      <c r="A147" t="s">
        <v>1700</v>
      </c>
      <c r="B147">
        <v>10</v>
      </c>
      <c r="C147" s="1">
        <f t="shared" si="8"/>
        <v>0.5</v>
      </c>
      <c r="D147" t="s">
        <v>156</v>
      </c>
      <c r="E147" s="3">
        <v>1</v>
      </c>
      <c r="F147">
        <v>3</v>
      </c>
      <c r="H147">
        <v>2</v>
      </c>
      <c r="I147">
        <v>2</v>
      </c>
      <c r="J147">
        <v>2</v>
      </c>
      <c r="K147">
        <v>2</v>
      </c>
    </row>
    <row r="148" spans="1:11" ht="12.75">
      <c r="A148" t="s">
        <v>1694</v>
      </c>
      <c r="B148">
        <v>11</v>
      </c>
      <c r="C148" s="1">
        <f t="shared" si="8"/>
        <v>0.5</v>
      </c>
      <c r="D148" t="s">
        <v>157</v>
      </c>
      <c r="E148" s="3">
        <v>1</v>
      </c>
      <c r="G148">
        <v>2</v>
      </c>
      <c r="H148">
        <v>2</v>
      </c>
      <c r="I148">
        <v>3</v>
      </c>
      <c r="J148">
        <v>3</v>
      </c>
      <c r="K148">
        <v>2</v>
      </c>
    </row>
    <row r="149" spans="1:11" ht="12.75">
      <c r="A149" t="s">
        <v>1736</v>
      </c>
      <c r="B149">
        <v>12</v>
      </c>
      <c r="C149" s="1">
        <f t="shared" si="8"/>
        <v>0.5</v>
      </c>
      <c r="D149" t="s">
        <v>159</v>
      </c>
      <c r="E149" s="3">
        <v>1</v>
      </c>
      <c r="F149">
        <v>3</v>
      </c>
      <c r="G149">
        <v>1</v>
      </c>
      <c r="H149">
        <v>2</v>
      </c>
      <c r="I149">
        <v>1</v>
      </c>
      <c r="J149">
        <v>3</v>
      </c>
      <c r="K149">
        <v>2</v>
      </c>
    </row>
    <row r="150" spans="1:11" ht="12.75">
      <c r="A150" t="s">
        <v>1730</v>
      </c>
      <c r="B150">
        <v>13</v>
      </c>
      <c r="C150" s="1">
        <f t="shared" si="8"/>
        <v>0.5</v>
      </c>
      <c r="D150" t="s">
        <v>158</v>
      </c>
      <c r="E150" s="3">
        <v>1</v>
      </c>
      <c r="H150">
        <v>2</v>
      </c>
      <c r="I150">
        <v>3</v>
      </c>
      <c r="J150">
        <v>3</v>
      </c>
      <c r="K150">
        <v>2</v>
      </c>
    </row>
    <row r="151" spans="1:10" ht="12.75">
      <c r="A151" t="s">
        <v>1732</v>
      </c>
      <c r="B151">
        <v>14</v>
      </c>
      <c r="C151" s="1">
        <f t="shared" si="8"/>
        <v>0.5</v>
      </c>
      <c r="D151" t="s">
        <v>160</v>
      </c>
      <c r="E151" s="3">
        <v>1</v>
      </c>
      <c r="F151">
        <v>1</v>
      </c>
      <c r="H151">
        <v>1</v>
      </c>
      <c r="J151">
        <v>1</v>
      </c>
    </row>
    <row r="152" spans="1:12" ht="12.75">
      <c r="A152" t="s">
        <v>1720</v>
      </c>
      <c r="B152">
        <v>15</v>
      </c>
      <c r="C152" s="1">
        <f t="shared" si="8"/>
        <v>0.5</v>
      </c>
      <c r="D152" t="s">
        <v>161</v>
      </c>
      <c r="E152" s="3">
        <v>1</v>
      </c>
      <c r="H152">
        <v>1</v>
      </c>
      <c r="I152">
        <v>1</v>
      </c>
      <c r="J152">
        <v>1</v>
      </c>
      <c r="L152" s="6" t="s">
        <v>162</v>
      </c>
    </row>
    <row r="153" spans="1:10" ht="12.75">
      <c r="A153" s="1" t="s">
        <v>823</v>
      </c>
      <c r="B153">
        <v>16</v>
      </c>
      <c r="C153" s="1">
        <f t="shared" si="8"/>
        <v>0.5</v>
      </c>
      <c r="D153" t="s">
        <v>164</v>
      </c>
      <c r="E153" s="3">
        <v>1</v>
      </c>
      <c r="G153">
        <v>1</v>
      </c>
      <c r="I153">
        <v>2</v>
      </c>
      <c r="J153">
        <v>1</v>
      </c>
    </row>
    <row r="154" spans="1:11" ht="12.75">
      <c r="A154" s="1" t="s">
        <v>823</v>
      </c>
      <c r="B154">
        <v>17</v>
      </c>
      <c r="C154" s="1">
        <f t="shared" si="8"/>
        <v>0.5</v>
      </c>
      <c r="D154" t="s">
        <v>165</v>
      </c>
      <c r="E154" s="3">
        <v>1</v>
      </c>
      <c r="F154">
        <v>1</v>
      </c>
      <c r="G154">
        <v>2</v>
      </c>
      <c r="H154">
        <v>2</v>
      </c>
      <c r="I154">
        <v>4</v>
      </c>
      <c r="J154">
        <v>3</v>
      </c>
      <c r="K154">
        <v>2</v>
      </c>
    </row>
    <row r="155" spans="1:12" ht="12.75">
      <c r="A155" s="1" t="s">
        <v>1729</v>
      </c>
      <c r="B155">
        <v>18</v>
      </c>
      <c r="C155" s="1">
        <f t="shared" si="8"/>
        <v>0.5</v>
      </c>
      <c r="D155" t="s">
        <v>180</v>
      </c>
      <c r="L155" s="6" t="s">
        <v>162</v>
      </c>
    </row>
    <row r="156" spans="1:11" ht="12.75">
      <c r="A156" s="1" t="s">
        <v>1731</v>
      </c>
      <c r="B156">
        <v>19</v>
      </c>
      <c r="C156" s="1">
        <f t="shared" si="8"/>
        <v>0.5</v>
      </c>
      <c r="D156" t="s">
        <v>166</v>
      </c>
      <c r="E156" s="3">
        <v>1</v>
      </c>
      <c r="G156">
        <v>2</v>
      </c>
      <c r="H156">
        <v>1</v>
      </c>
      <c r="I156">
        <v>2</v>
      </c>
      <c r="J156">
        <v>2</v>
      </c>
      <c r="K156">
        <v>2</v>
      </c>
    </row>
    <row r="157" spans="1:12" ht="12.75">
      <c r="A157" s="1" t="s">
        <v>823</v>
      </c>
      <c r="B157">
        <v>20</v>
      </c>
      <c r="C157" s="1">
        <f>1/4</f>
        <v>0.25</v>
      </c>
      <c r="D157" t="s">
        <v>167</v>
      </c>
      <c r="E157" s="3">
        <v>1</v>
      </c>
      <c r="H157">
        <v>1</v>
      </c>
      <c r="I157">
        <v>2</v>
      </c>
      <c r="J157">
        <v>2</v>
      </c>
      <c r="K157">
        <v>1</v>
      </c>
      <c r="L157" t="s">
        <v>1740</v>
      </c>
    </row>
    <row r="158" spans="1:11" ht="12.75">
      <c r="A158" t="s">
        <v>1693</v>
      </c>
      <c r="B158">
        <v>21</v>
      </c>
      <c r="C158" s="1">
        <f>1/4</f>
        <v>0.25</v>
      </c>
      <c r="D158" t="s">
        <v>168</v>
      </c>
      <c r="E158" s="3">
        <v>1</v>
      </c>
      <c r="F158">
        <v>1</v>
      </c>
      <c r="G158">
        <v>1</v>
      </c>
      <c r="H158">
        <v>1</v>
      </c>
      <c r="I158">
        <v>2</v>
      </c>
      <c r="J158">
        <v>2</v>
      </c>
      <c r="K158">
        <v>1</v>
      </c>
    </row>
    <row r="159" spans="3:4" ht="12.75">
      <c r="C159" s="1">
        <f>SUM(C138:C158)</f>
        <v>12</v>
      </c>
      <c r="D159" s="5" t="s">
        <v>173</v>
      </c>
    </row>
    <row r="160" spans="1:12" ht="12.75">
      <c r="A160" s="1" t="s">
        <v>1840</v>
      </c>
      <c r="B160">
        <v>1</v>
      </c>
      <c r="C160" s="63">
        <f>2+1/2</f>
        <v>2.5</v>
      </c>
      <c r="D160" t="s">
        <v>169</v>
      </c>
      <c r="L160" s="62" t="s">
        <v>172</v>
      </c>
    </row>
    <row r="161" spans="1:12" ht="12.75">
      <c r="A161" s="1" t="s">
        <v>1853</v>
      </c>
      <c r="B161">
        <v>2</v>
      </c>
      <c r="C161" s="63"/>
      <c r="D161" t="s">
        <v>170</v>
      </c>
      <c r="L161" s="62"/>
    </row>
    <row r="162" spans="1:12" ht="12.75">
      <c r="A162" t="s">
        <v>888</v>
      </c>
      <c r="B162">
        <v>3</v>
      </c>
      <c r="C162" s="63"/>
      <c r="D162" t="s">
        <v>171</v>
      </c>
      <c r="L162" s="62"/>
    </row>
    <row r="163" spans="1:11" ht="12.75">
      <c r="A163" t="s">
        <v>1862</v>
      </c>
      <c r="B163">
        <v>4</v>
      </c>
      <c r="C163" s="1">
        <f>1/2</f>
        <v>0.5</v>
      </c>
      <c r="D163" t="s">
        <v>1851</v>
      </c>
      <c r="E163" s="3">
        <v>1</v>
      </c>
      <c r="F163">
        <v>3</v>
      </c>
      <c r="H163">
        <v>2</v>
      </c>
      <c r="I163">
        <v>4</v>
      </c>
      <c r="J163">
        <v>3</v>
      </c>
      <c r="K163">
        <v>2</v>
      </c>
    </row>
    <row r="164" spans="1:11" ht="12.75">
      <c r="A164" t="s">
        <v>1850</v>
      </c>
      <c r="B164">
        <v>5</v>
      </c>
      <c r="C164" s="1">
        <f>1/2</f>
        <v>0.5</v>
      </c>
      <c r="D164" t="s">
        <v>174</v>
      </c>
      <c r="E164" s="3">
        <v>1</v>
      </c>
      <c r="H164">
        <v>2</v>
      </c>
      <c r="I164">
        <v>3</v>
      </c>
      <c r="J164">
        <v>2</v>
      </c>
      <c r="K164">
        <v>2</v>
      </c>
    </row>
    <row r="165" spans="1:11" ht="12.75">
      <c r="A165" t="s">
        <v>1863</v>
      </c>
      <c r="B165">
        <v>6</v>
      </c>
      <c r="C165" s="1">
        <f>1/2</f>
        <v>0.5</v>
      </c>
      <c r="D165" t="s">
        <v>175</v>
      </c>
      <c r="E165" s="3">
        <v>1</v>
      </c>
      <c r="F165">
        <v>2</v>
      </c>
      <c r="H165">
        <v>1</v>
      </c>
      <c r="I165">
        <v>2</v>
      </c>
      <c r="J165">
        <v>2</v>
      </c>
      <c r="K165">
        <v>1</v>
      </c>
    </row>
    <row r="166" spans="1:11" ht="12.75">
      <c r="A166" t="s">
        <v>1843</v>
      </c>
      <c r="B166">
        <v>7</v>
      </c>
      <c r="C166" s="1">
        <f>1/4</f>
        <v>0.25</v>
      </c>
      <c r="D166" t="s">
        <v>1852</v>
      </c>
      <c r="E166" s="3">
        <v>1</v>
      </c>
      <c r="F166">
        <v>1</v>
      </c>
      <c r="G166">
        <v>1</v>
      </c>
      <c r="H166">
        <v>2</v>
      </c>
      <c r="I166">
        <v>2</v>
      </c>
      <c r="J166">
        <v>4</v>
      </c>
      <c r="K166">
        <v>2</v>
      </c>
    </row>
    <row r="167" ht="12.75">
      <c r="D167" s="5" t="s">
        <v>181</v>
      </c>
    </row>
    <row r="168" spans="1:11" ht="12.75">
      <c r="A168" t="s">
        <v>1617</v>
      </c>
      <c r="B168">
        <v>1</v>
      </c>
      <c r="C168" s="1">
        <v>1</v>
      </c>
      <c r="D168" t="s">
        <v>176</v>
      </c>
      <c r="E168" s="3">
        <v>1</v>
      </c>
      <c r="F168">
        <v>3</v>
      </c>
      <c r="G168">
        <v>1</v>
      </c>
      <c r="H168">
        <v>4</v>
      </c>
      <c r="I168">
        <v>8</v>
      </c>
      <c r="J168">
        <v>7</v>
      </c>
      <c r="K168">
        <v>4</v>
      </c>
    </row>
    <row r="169" spans="1:11" ht="12.75">
      <c r="A169" t="s">
        <v>1624</v>
      </c>
      <c r="B169">
        <v>2</v>
      </c>
      <c r="C169" s="1">
        <v>1</v>
      </c>
      <c r="D169" t="s">
        <v>177</v>
      </c>
      <c r="E169" s="3">
        <v>1</v>
      </c>
      <c r="G169">
        <v>1</v>
      </c>
      <c r="H169">
        <v>2</v>
      </c>
      <c r="I169">
        <v>4</v>
      </c>
      <c r="J169">
        <v>3</v>
      </c>
      <c r="K169">
        <v>2</v>
      </c>
    </row>
    <row r="170" spans="1:10" ht="12.75">
      <c r="A170" t="s">
        <v>1625</v>
      </c>
      <c r="B170">
        <v>3</v>
      </c>
      <c r="C170" s="1">
        <v>1</v>
      </c>
      <c r="D170" t="s">
        <v>178</v>
      </c>
      <c r="E170" s="3">
        <v>1</v>
      </c>
      <c r="G170">
        <v>1</v>
      </c>
      <c r="H170">
        <v>1</v>
      </c>
      <c r="I170">
        <v>1</v>
      </c>
      <c r="J170">
        <v>1</v>
      </c>
    </row>
    <row r="171" spans="1:11" ht="12.75">
      <c r="A171" t="s">
        <v>61</v>
      </c>
      <c r="B171">
        <v>4</v>
      </c>
      <c r="C171" s="1">
        <f>1/2</f>
        <v>0.5</v>
      </c>
      <c r="D171" t="s">
        <v>179</v>
      </c>
      <c r="G171">
        <v>2</v>
      </c>
      <c r="I171">
        <v>1</v>
      </c>
      <c r="J171">
        <v>1</v>
      </c>
      <c r="K171">
        <v>1</v>
      </c>
    </row>
    <row r="172" spans="1:11" ht="12.75">
      <c r="A172" t="s">
        <v>1614</v>
      </c>
      <c r="B172">
        <v>5</v>
      </c>
      <c r="C172" s="1">
        <f>1/2</f>
        <v>0.5</v>
      </c>
      <c r="D172" t="s">
        <v>182</v>
      </c>
      <c r="E172" s="3">
        <v>1</v>
      </c>
      <c r="F172">
        <v>1</v>
      </c>
      <c r="G172">
        <v>1</v>
      </c>
      <c r="H172">
        <v>2</v>
      </c>
      <c r="I172">
        <v>2</v>
      </c>
      <c r="J172">
        <v>3</v>
      </c>
      <c r="K172">
        <v>1</v>
      </c>
    </row>
    <row r="173" spans="1:12" ht="17.25" customHeight="1">
      <c r="A173" s="11">
        <v>48</v>
      </c>
      <c r="B173" s="9"/>
      <c r="C173" s="11">
        <f>SUM(C120:C172)</f>
        <v>49.75</v>
      </c>
      <c r="D173" s="10" t="s">
        <v>419</v>
      </c>
      <c r="E173" s="11">
        <f aca="true" t="shared" si="9" ref="E173:K173">SUM(E120:E172)</f>
        <v>36</v>
      </c>
      <c r="F173" s="11">
        <f t="shared" si="9"/>
        <v>56</v>
      </c>
      <c r="G173" s="11">
        <f t="shared" si="9"/>
        <v>28</v>
      </c>
      <c r="H173" s="11">
        <f t="shared" si="9"/>
        <v>80</v>
      </c>
      <c r="I173" s="11">
        <f t="shared" si="9"/>
        <v>128</v>
      </c>
      <c r="J173" s="11">
        <f t="shared" si="9"/>
        <v>119</v>
      </c>
      <c r="K173" s="11">
        <f t="shared" si="9"/>
        <v>67</v>
      </c>
      <c r="L173" s="9"/>
    </row>
    <row r="174" ht="12.75">
      <c r="D174" s="5" t="s">
        <v>183</v>
      </c>
    </row>
    <row r="175" ht="19.5" customHeight="1">
      <c r="D175" s="4" t="s">
        <v>191</v>
      </c>
    </row>
    <row r="176" ht="12.75">
      <c r="D176" s="5" t="s">
        <v>192</v>
      </c>
    </row>
    <row r="177" spans="1:11" ht="12.75">
      <c r="A177" t="s">
        <v>827</v>
      </c>
      <c r="B177">
        <v>1</v>
      </c>
      <c r="C177" s="1">
        <f>3/4</f>
        <v>0.75</v>
      </c>
      <c r="D177" t="s">
        <v>184</v>
      </c>
      <c r="E177" s="3">
        <v>1</v>
      </c>
      <c r="F177">
        <v>2</v>
      </c>
      <c r="H177">
        <v>1</v>
      </c>
      <c r="I177">
        <v>3</v>
      </c>
      <c r="J177">
        <v>3</v>
      </c>
      <c r="K177">
        <v>2</v>
      </c>
    </row>
    <row r="178" spans="1:12" ht="12.75">
      <c r="A178" t="s">
        <v>829</v>
      </c>
      <c r="B178">
        <v>2</v>
      </c>
      <c r="C178" s="1">
        <f>3/4</f>
        <v>0.75</v>
      </c>
      <c r="D178" t="s">
        <v>185</v>
      </c>
      <c r="E178" s="3">
        <v>1</v>
      </c>
      <c r="F178">
        <v>1</v>
      </c>
      <c r="H178">
        <v>2</v>
      </c>
      <c r="I178">
        <v>4</v>
      </c>
      <c r="J178">
        <v>4</v>
      </c>
      <c r="K178">
        <v>3</v>
      </c>
      <c r="L178" t="s">
        <v>889</v>
      </c>
    </row>
    <row r="179" spans="1:11" ht="12.75">
      <c r="A179" t="s">
        <v>915</v>
      </c>
      <c r="B179">
        <v>3</v>
      </c>
      <c r="C179" s="1">
        <f>1/2</f>
        <v>0.5</v>
      </c>
      <c r="D179" t="s">
        <v>186</v>
      </c>
      <c r="E179" s="3">
        <v>1</v>
      </c>
      <c r="F179">
        <v>1</v>
      </c>
      <c r="G179">
        <v>2</v>
      </c>
      <c r="H179">
        <v>1</v>
      </c>
      <c r="I179">
        <v>3</v>
      </c>
      <c r="J179">
        <v>2</v>
      </c>
      <c r="K179">
        <v>4</v>
      </c>
    </row>
    <row r="180" spans="1:11" ht="12.75">
      <c r="A180" t="s">
        <v>1801</v>
      </c>
      <c r="B180">
        <v>4</v>
      </c>
      <c r="C180" s="1">
        <f>1/2</f>
        <v>0.5</v>
      </c>
      <c r="D180" t="s">
        <v>187</v>
      </c>
      <c r="E180" s="3">
        <v>1</v>
      </c>
      <c r="F180">
        <v>2</v>
      </c>
      <c r="G180">
        <v>3</v>
      </c>
      <c r="H180">
        <v>2</v>
      </c>
      <c r="I180">
        <v>5</v>
      </c>
      <c r="J180">
        <v>4</v>
      </c>
      <c r="K180">
        <v>5</v>
      </c>
    </row>
    <row r="181" spans="1:12" ht="12.75">
      <c r="A181" t="s">
        <v>1788</v>
      </c>
      <c r="B181">
        <v>5</v>
      </c>
      <c r="C181" s="1">
        <f>1/2</f>
        <v>0.5</v>
      </c>
      <c r="D181" t="s">
        <v>188</v>
      </c>
      <c r="L181" t="s">
        <v>38</v>
      </c>
    </row>
    <row r="182" spans="1:11" ht="12.75">
      <c r="A182" t="s">
        <v>828</v>
      </c>
      <c r="B182">
        <v>6</v>
      </c>
      <c r="C182" s="1">
        <f>3/8</f>
        <v>0.375</v>
      </c>
      <c r="D182" t="s">
        <v>189</v>
      </c>
      <c r="E182" s="3">
        <v>1</v>
      </c>
      <c r="H182">
        <v>1</v>
      </c>
      <c r="I182">
        <v>1</v>
      </c>
      <c r="J182">
        <v>2</v>
      </c>
      <c r="K182">
        <v>1</v>
      </c>
    </row>
    <row r="183" spans="1:11" ht="12.75">
      <c r="A183" t="s">
        <v>1789</v>
      </c>
      <c r="B183">
        <v>7</v>
      </c>
      <c r="C183" s="1">
        <f>3/8</f>
        <v>0.375</v>
      </c>
      <c r="D183" t="s">
        <v>190</v>
      </c>
      <c r="E183" s="3">
        <v>1</v>
      </c>
      <c r="F183">
        <v>1</v>
      </c>
      <c r="G183">
        <v>1</v>
      </c>
      <c r="H183">
        <v>1</v>
      </c>
      <c r="I183">
        <v>2</v>
      </c>
      <c r="J183">
        <v>3</v>
      </c>
      <c r="K183">
        <v>2</v>
      </c>
    </row>
    <row r="184" ht="12.75">
      <c r="D184" s="5" t="s">
        <v>197</v>
      </c>
    </row>
    <row r="185" spans="1:12" ht="12.75">
      <c r="A185" t="s">
        <v>804</v>
      </c>
      <c r="B185">
        <v>1</v>
      </c>
      <c r="C185" s="1">
        <f>3/4</f>
        <v>0.75</v>
      </c>
      <c r="D185" t="s">
        <v>193</v>
      </c>
      <c r="E185" s="3">
        <v>1</v>
      </c>
      <c r="H185">
        <v>2</v>
      </c>
      <c r="I185">
        <v>4</v>
      </c>
      <c r="J185">
        <v>4</v>
      </c>
      <c r="K185">
        <v>5</v>
      </c>
      <c r="L185" s="48" t="s">
        <v>1797</v>
      </c>
    </row>
    <row r="186" spans="1:11" ht="12.75">
      <c r="A186" t="s">
        <v>1798</v>
      </c>
      <c r="B186">
        <v>2</v>
      </c>
      <c r="C186" s="1">
        <f>3/4</f>
        <v>0.75</v>
      </c>
      <c r="D186" t="s">
        <v>194</v>
      </c>
      <c r="E186" s="3">
        <v>1</v>
      </c>
      <c r="G186">
        <v>1</v>
      </c>
      <c r="H186">
        <v>2</v>
      </c>
      <c r="I186">
        <v>4</v>
      </c>
      <c r="J186">
        <v>3</v>
      </c>
      <c r="K186">
        <v>2</v>
      </c>
    </row>
    <row r="187" spans="1:11" ht="12.75">
      <c r="A187" t="s">
        <v>469</v>
      </c>
      <c r="B187">
        <v>3</v>
      </c>
      <c r="C187" s="1">
        <f>1/2</f>
        <v>0.5</v>
      </c>
      <c r="D187" t="s">
        <v>195</v>
      </c>
      <c r="E187" s="3">
        <v>1</v>
      </c>
      <c r="F187">
        <v>2</v>
      </c>
      <c r="G187">
        <v>1</v>
      </c>
      <c r="H187">
        <v>2</v>
      </c>
      <c r="I187">
        <v>3</v>
      </c>
      <c r="J187">
        <v>2</v>
      </c>
      <c r="K187">
        <v>2</v>
      </c>
    </row>
    <row r="188" spans="1:11" ht="12.75">
      <c r="A188" s="51" t="s">
        <v>473</v>
      </c>
      <c r="B188">
        <v>4</v>
      </c>
      <c r="C188" s="1">
        <f aca="true" t="shared" si="10" ref="C188:C194">1/2</f>
        <v>0.5</v>
      </c>
      <c r="D188" t="s">
        <v>196</v>
      </c>
      <c r="E188" s="3">
        <v>1</v>
      </c>
      <c r="H188">
        <v>1</v>
      </c>
      <c r="I188">
        <v>4</v>
      </c>
      <c r="J188">
        <v>3</v>
      </c>
      <c r="K188">
        <v>3</v>
      </c>
    </row>
    <row r="189" spans="1:11" ht="12.75">
      <c r="A189" s="51" t="s">
        <v>470</v>
      </c>
      <c r="B189">
        <v>5</v>
      </c>
      <c r="C189" s="1">
        <f t="shared" si="10"/>
        <v>0.5</v>
      </c>
      <c r="D189" t="s">
        <v>198</v>
      </c>
      <c r="E189" s="3">
        <v>1</v>
      </c>
      <c r="F189">
        <v>1</v>
      </c>
      <c r="H189">
        <v>2</v>
      </c>
      <c r="I189">
        <v>4</v>
      </c>
      <c r="J189">
        <v>4</v>
      </c>
      <c r="K189">
        <v>3</v>
      </c>
    </row>
    <row r="190" spans="1:12" ht="12.75">
      <c r="A190" s="62" t="s">
        <v>1796</v>
      </c>
      <c r="B190">
        <v>6</v>
      </c>
      <c r="C190" s="1">
        <f t="shared" si="10"/>
        <v>0.5</v>
      </c>
      <c r="D190" t="s">
        <v>199</v>
      </c>
      <c r="E190" s="3">
        <v>1</v>
      </c>
      <c r="F190">
        <v>1</v>
      </c>
      <c r="H190">
        <v>2</v>
      </c>
      <c r="I190">
        <v>3</v>
      </c>
      <c r="J190">
        <v>4</v>
      </c>
      <c r="K190">
        <v>5</v>
      </c>
      <c r="L190" s="83" t="s">
        <v>1795</v>
      </c>
    </row>
    <row r="191" spans="1:12" ht="12.75">
      <c r="A191" s="62"/>
      <c r="B191">
        <v>7</v>
      </c>
      <c r="C191" s="1">
        <f t="shared" si="10"/>
        <v>0.5</v>
      </c>
      <c r="D191" t="s">
        <v>200</v>
      </c>
      <c r="E191" s="3">
        <v>1</v>
      </c>
      <c r="F191">
        <v>1</v>
      </c>
      <c r="G191">
        <v>1</v>
      </c>
      <c r="H191">
        <v>2</v>
      </c>
      <c r="I191">
        <v>4</v>
      </c>
      <c r="J191">
        <v>5</v>
      </c>
      <c r="K191">
        <v>4</v>
      </c>
      <c r="L191" s="70"/>
    </row>
    <row r="192" spans="1:12" ht="12.75">
      <c r="A192" t="s">
        <v>801</v>
      </c>
      <c r="B192">
        <v>8</v>
      </c>
      <c r="C192" s="1">
        <f t="shared" si="10"/>
        <v>0.5</v>
      </c>
      <c r="D192" t="s">
        <v>201</v>
      </c>
      <c r="E192" s="3">
        <v>1</v>
      </c>
      <c r="F192">
        <v>1</v>
      </c>
      <c r="G192">
        <v>1</v>
      </c>
      <c r="H192">
        <v>1</v>
      </c>
      <c r="I192">
        <v>2</v>
      </c>
      <c r="J192">
        <v>2</v>
      </c>
      <c r="K192">
        <v>1</v>
      </c>
      <c r="L192" t="s">
        <v>803</v>
      </c>
    </row>
    <row r="193" spans="1:12" ht="12.75">
      <c r="A193" t="s">
        <v>1799</v>
      </c>
      <c r="B193">
        <v>9</v>
      </c>
      <c r="C193" s="1">
        <f t="shared" si="10"/>
        <v>0.5</v>
      </c>
      <c r="D193" t="s">
        <v>202</v>
      </c>
      <c r="E193" s="3">
        <v>1</v>
      </c>
      <c r="H193">
        <v>1</v>
      </c>
      <c r="I193">
        <v>2</v>
      </c>
      <c r="J193">
        <v>2</v>
      </c>
      <c r="K193">
        <v>2</v>
      </c>
      <c r="L193" t="s">
        <v>803</v>
      </c>
    </row>
    <row r="194" spans="1:12" ht="12.75">
      <c r="A194" t="s">
        <v>61</v>
      </c>
      <c r="B194">
        <v>10</v>
      </c>
      <c r="C194" s="1">
        <f t="shared" si="10"/>
        <v>0.5</v>
      </c>
      <c r="D194" t="s">
        <v>203</v>
      </c>
      <c r="L194" t="s">
        <v>802</v>
      </c>
    </row>
    <row r="195" spans="1:10" ht="12.75">
      <c r="A195" t="s">
        <v>474</v>
      </c>
      <c r="B195">
        <v>11</v>
      </c>
      <c r="C195" s="1">
        <f>1/4</f>
        <v>0.25</v>
      </c>
      <c r="D195" t="s">
        <v>204</v>
      </c>
      <c r="E195" s="3">
        <v>1</v>
      </c>
      <c r="F195">
        <v>2</v>
      </c>
      <c r="J195">
        <v>1</v>
      </c>
    </row>
    <row r="196" spans="1:11" ht="12.75">
      <c r="A196" t="s">
        <v>810</v>
      </c>
      <c r="B196">
        <v>12</v>
      </c>
      <c r="C196" s="1">
        <f>1/4</f>
        <v>0.25</v>
      </c>
      <c r="D196" t="s">
        <v>809</v>
      </c>
      <c r="E196" s="3">
        <v>1</v>
      </c>
      <c r="H196">
        <v>1</v>
      </c>
      <c r="I196">
        <v>1</v>
      </c>
      <c r="J196">
        <v>1</v>
      </c>
      <c r="K196">
        <v>1</v>
      </c>
    </row>
    <row r="197" spans="1:10" ht="12.75">
      <c r="A197" t="s">
        <v>475</v>
      </c>
      <c r="B197">
        <v>13</v>
      </c>
      <c r="C197" s="1">
        <f>1/4</f>
        <v>0.25</v>
      </c>
      <c r="D197" t="s">
        <v>205</v>
      </c>
      <c r="E197" s="3">
        <v>1</v>
      </c>
      <c r="H197">
        <v>1</v>
      </c>
      <c r="I197">
        <v>1</v>
      </c>
      <c r="J197">
        <v>1</v>
      </c>
    </row>
    <row r="198" ht="12.75">
      <c r="D198" s="5" t="s">
        <v>214</v>
      </c>
    </row>
    <row r="199" spans="1:12" ht="12.75">
      <c r="A199" s="1" t="s">
        <v>1405</v>
      </c>
      <c r="B199">
        <v>1</v>
      </c>
      <c r="C199" s="1">
        <v>1</v>
      </c>
      <c r="D199" t="s">
        <v>206</v>
      </c>
      <c r="E199" s="3">
        <v>1</v>
      </c>
      <c r="F199">
        <v>4</v>
      </c>
      <c r="H199">
        <v>2</v>
      </c>
      <c r="I199">
        <v>3</v>
      </c>
      <c r="J199">
        <v>4</v>
      </c>
      <c r="K199">
        <v>2</v>
      </c>
      <c r="L199" t="s">
        <v>100</v>
      </c>
    </row>
    <row r="200" spans="1:12" ht="12.75">
      <c r="A200" s="1" t="s">
        <v>1411</v>
      </c>
      <c r="B200">
        <v>2</v>
      </c>
      <c r="C200" s="1">
        <f>1/2</f>
        <v>0.5</v>
      </c>
      <c r="D200" t="s">
        <v>207</v>
      </c>
      <c r="L200" s="6" t="s">
        <v>216</v>
      </c>
    </row>
    <row r="201" spans="1:11" ht="12.75">
      <c r="A201" t="s">
        <v>1406</v>
      </c>
      <c r="B201">
        <v>3</v>
      </c>
      <c r="C201" s="1">
        <f>1/2</f>
        <v>0.5</v>
      </c>
      <c r="D201" t="s">
        <v>208</v>
      </c>
      <c r="F201">
        <v>2</v>
      </c>
      <c r="G201">
        <v>1</v>
      </c>
      <c r="H201">
        <v>2</v>
      </c>
      <c r="I201">
        <v>4</v>
      </c>
      <c r="J201">
        <v>3</v>
      </c>
      <c r="K201">
        <v>2</v>
      </c>
    </row>
    <row r="202" spans="1:11" ht="12.75">
      <c r="A202" t="s">
        <v>1407</v>
      </c>
      <c r="B202">
        <v>4</v>
      </c>
      <c r="C202" s="1">
        <f>1/2</f>
        <v>0.5</v>
      </c>
      <c r="D202" t="s">
        <v>209</v>
      </c>
      <c r="E202" s="3">
        <v>1</v>
      </c>
      <c r="F202">
        <v>2</v>
      </c>
      <c r="H202">
        <v>1</v>
      </c>
      <c r="I202">
        <v>2</v>
      </c>
      <c r="J202">
        <v>3</v>
      </c>
      <c r="K202">
        <v>1</v>
      </c>
    </row>
    <row r="203" spans="1:11" ht="12.75">
      <c r="A203" t="s">
        <v>1408</v>
      </c>
      <c r="B203">
        <v>5</v>
      </c>
      <c r="C203" s="1">
        <f>3/4</f>
        <v>0.75</v>
      </c>
      <c r="D203" t="s">
        <v>210</v>
      </c>
      <c r="E203" s="3">
        <v>1</v>
      </c>
      <c r="F203">
        <v>1</v>
      </c>
      <c r="G203">
        <v>1</v>
      </c>
      <c r="H203">
        <v>2</v>
      </c>
      <c r="I203">
        <v>3</v>
      </c>
      <c r="J203">
        <v>4</v>
      </c>
      <c r="K203">
        <v>3</v>
      </c>
    </row>
    <row r="204" spans="1:12" ht="12.75">
      <c r="A204" s="1" t="s">
        <v>1409</v>
      </c>
      <c r="B204">
        <v>6</v>
      </c>
      <c r="C204" s="1">
        <f>5/8</f>
        <v>0.625</v>
      </c>
      <c r="D204" t="s">
        <v>211</v>
      </c>
      <c r="E204" s="3">
        <v>1</v>
      </c>
      <c r="F204">
        <v>1</v>
      </c>
      <c r="H204">
        <v>1</v>
      </c>
      <c r="I204">
        <v>1</v>
      </c>
      <c r="J204">
        <v>2</v>
      </c>
      <c r="K204">
        <v>1</v>
      </c>
      <c r="L204" s="6" t="s">
        <v>215</v>
      </c>
    </row>
    <row r="205" spans="1:10" ht="12.75">
      <c r="A205" s="1" t="s">
        <v>1412</v>
      </c>
      <c r="B205">
        <v>7</v>
      </c>
      <c r="C205" s="1">
        <f>3/8</f>
        <v>0.375</v>
      </c>
      <c r="D205" t="s">
        <v>212</v>
      </c>
      <c r="E205" s="3">
        <v>1</v>
      </c>
      <c r="F205">
        <v>1</v>
      </c>
      <c r="I205">
        <v>2</v>
      </c>
      <c r="J205">
        <v>1</v>
      </c>
    </row>
    <row r="206" spans="1:11" ht="12.75">
      <c r="A206" s="1" t="s">
        <v>1410</v>
      </c>
      <c r="B206">
        <v>8</v>
      </c>
      <c r="C206" s="1">
        <f>1/4</f>
        <v>0.25</v>
      </c>
      <c r="D206" t="s">
        <v>213</v>
      </c>
      <c r="E206" s="3">
        <v>1</v>
      </c>
      <c r="H206">
        <v>1</v>
      </c>
      <c r="I206">
        <v>2</v>
      </c>
      <c r="J206">
        <v>1</v>
      </c>
      <c r="K206">
        <v>1</v>
      </c>
    </row>
    <row r="207" ht="12.75">
      <c r="D207" s="5" t="s">
        <v>218</v>
      </c>
    </row>
    <row r="208" spans="1:12" ht="12.75">
      <c r="A208" t="s">
        <v>800</v>
      </c>
      <c r="D208" t="s">
        <v>217</v>
      </c>
      <c r="E208" s="3">
        <v>1</v>
      </c>
      <c r="H208">
        <v>1</v>
      </c>
      <c r="I208">
        <v>1</v>
      </c>
      <c r="J208">
        <v>1</v>
      </c>
      <c r="K208">
        <v>1</v>
      </c>
      <c r="L208" t="s">
        <v>808</v>
      </c>
    </row>
    <row r="209" spans="1:12" ht="17.25" customHeight="1">
      <c r="A209" s="11">
        <v>29</v>
      </c>
      <c r="B209" s="9"/>
      <c r="C209" s="11">
        <f>SUM(C174:C208)</f>
        <v>14.5</v>
      </c>
      <c r="D209" s="10" t="s">
        <v>420</v>
      </c>
      <c r="E209" s="11">
        <f aca="true" t="shared" si="11" ref="E209:K209">SUM(E174:E208)</f>
        <v>25</v>
      </c>
      <c r="F209" s="11">
        <f t="shared" si="11"/>
        <v>26</v>
      </c>
      <c r="G209" s="11">
        <f t="shared" si="11"/>
        <v>12</v>
      </c>
      <c r="H209" s="11">
        <f t="shared" si="11"/>
        <v>35</v>
      </c>
      <c r="I209" s="11">
        <f t="shared" si="11"/>
        <v>68</v>
      </c>
      <c r="J209" s="11">
        <f t="shared" si="11"/>
        <v>69</v>
      </c>
      <c r="K209" s="11">
        <f t="shared" si="11"/>
        <v>56</v>
      </c>
      <c r="L209" s="9"/>
    </row>
    <row r="210" ht="19.5" customHeight="1">
      <c r="D210" s="4" t="s">
        <v>219</v>
      </c>
    </row>
    <row r="211" ht="12.75">
      <c r="D211" s="5" t="s">
        <v>230</v>
      </c>
    </row>
    <row r="212" spans="1:11" ht="12.75">
      <c r="A212" t="s">
        <v>1423</v>
      </c>
      <c r="B212">
        <v>1</v>
      </c>
      <c r="C212" s="1">
        <f>1/2</f>
        <v>0.5</v>
      </c>
      <c r="D212" t="s">
        <v>220</v>
      </c>
      <c r="E212" s="3">
        <v>1</v>
      </c>
      <c r="F212">
        <v>1</v>
      </c>
      <c r="H212">
        <v>2</v>
      </c>
      <c r="I212">
        <v>3</v>
      </c>
      <c r="J212">
        <v>2</v>
      </c>
      <c r="K212">
        <v>3</v>
      </c>
    </row>
    <row r="213" spans="1:11" ht="12.75">
      <c r="A213" t="s">
        <v>1419</v>
      </c>
      <c r="B213">
        <v>2</v>
      </c>
      <c r="C213" s="1">
        <f aca="true" t="shared" si="12" ref="C213:C219">1/2</f>
        <v>0.5</v>
      </c>
      <c r="D213" t="s">
        <v>221</v>
      </c>
      <c r="E213" s="3">
        <v>1</v>
      </c>
      <c r="G213">
        <v>3</v>
      </c>
      <c r="H213">
        <v>2</v>
      </c>
      <c r="I213">
        <v>3</v>
      </c>
      <c r="J213">
        <v>4</v>
      </c>
      <c r="K213">
        <v>3</v>
      </c>
    </row>
    <row r="214" spans="1:11" ht="12.75">
      <c r="A214" t="s">
        <v>932</v>
      </c>
      <c r="B214">
        <v>3</v>
      </c>
      <c r="C214" s="1">
        <f t="shared" si="12"/>
        <v>0.5</v>
      </c>
      <c r="D214" t="s">
        <v>222</v>
      </c>
      <c r="E214" s="3">
        <v>1</v>
      </c>
      <c r="F214">
        <v>2</v>
      </c>
      <c r="H214">
        <v>2</v>
      </c>
      <c r="I214">
        <v>4</v>
      </c>
      <c r="J214">
        <v>3</v>
      </c>
      <c r="K214">
        <v>2</v>
      </c>
    </row>
    <row r="215" spans="1:12" ht="12.75">
      <c r="A215" t="s">
        <v>1425</v>
      </c>
      <c r="B215">
        <v>4</v>
      </c>
      <c r="C215" s="1">
        <f t="shared" si="12"/>
        <v>0.5</v>
      </c>
      <c r="D215" t="s">
        <v>223</v>
      </c>
      <c r="E215" s="3">
        <v>1</v>
      </c>
      <c r="F215">
        <v>2</v>
      </c>
      <c r="G215">
        <v>1</v>
      </c>
      <c r="H215">
        <v>2</v>
      </c>
      <c r="I215">
        <v>4</v>
      </c>
      <c r="J215">
        <v>5</v>
      </c>
      <c r="K215">
        <v>4</v>
      </c>
      <c r="L215" t="s">
        <v>1426</v>
      </c>
    </row>
    <row r="216" spans="1:11" ht="12.75">
      <c r="A216" t="s">
        <v>1421</v>
      </c>
      <c r="B216">
        <v>5</v>
      </c>
      <c r="C216" s="1">
        <f t="shared" si="12"/>
        <v>0.5</v>
      </c>
      <c r="D216" t="s">
        <v>224</v>
      </c>
      <c r="E216" s="3">
        <v>1</v>
      </c>
      <c r="F216">
        <v>3</v>
      </c>
      <c r="H216">
        <v>2</v>
      </c>
      <c r="I216">
        <v>4</v>
      </c>
      <c r="J216">
        <v>4</v>
      </c>
      <c r="K216">
        <v>3</v>
      </c>
    </row>
    <row r="217" spans="1:11" ht="12.75">
      <c r="A217" s="34" t="s">
        <v>1434</v>
      </c>
      <c r="B217">
        <v>6</v>
      </c>
      <c r="C217" s="1">
        <f t="shared" si="12"/>
        <v>0.5</v>
      </c>
      <c r="D217" t="s">
        <v>225</v>
      </c>
      <c r="E217" s="3">
        <v>1</v>
      </c>
      <c r="F217">
        <v>1</v>
      </c>
      <c r="G217">
        <v>2</v>
      </c>
      <c r="H217">
        <v>2</v>
      </c>
      <c r="I217">
        <v>3</v>
      </c>
      <c r="J217">
        <v>2</v>
      </c>
      <c r="K217">
        <v>2</v>
      </c>
    </row>
    <row r="218" spans="1:11" ht="12.75">
      <c r="A218" t="s">
        <v>1422</v>
      </c>
      <c r="B218">
        <v>7</v>
      </c>
      <c r="C218" s="1">
        <f t="shared" si="12"/>
        <v>0.5</v>
      </c>
      <c r="D218" t="s">
        <v>226</v>
      </c>
      <c r="E218" s="3">
        <v>1</v>
      </c>
      <c r="F218">
        <v>1</v>
      </c>
      <c r="G218">
        <v>2</v>
      </c>
      <c r="H218">
        <v>2</v>
      </c>
      <c r="I218">
        <v>4</v>
      </c>
      <c r="J218">
        <v>3</v>
      </c>
      <c r="K218">
        <v>2</v>
      </c>
    </row>
    <row r="219" spans="1:11" ht="12.75">
      <c r="A219" t="s">
        <v>927</v>
      </c>
      <c r="B219">
        <v>8</v>
      </c>
      <c r="C219" s="1">
        <f t="shared" si="12"/>
        <v>0.5</v>
      </c>
      <c r="D219" t="s">
        <v>227</v>
      </c>
      <c r="E219" s="3">
        <v>1</v>
      </c>
      <c r="F219">
        <v>3</v>
      </c>
      <c r="H219">
        <v>2</v>
      </c>
      <c r="I219">
        <v>3</v>
      </c>
      <c r="J219">
        <v>3</v>
      </c>
      <c r="K219">
        <v>2</v>
      </c>
    </row>
    <row r="220" spans="1:11" ht="12.75">
      <c r="A220" t="s">
        <v>1436</v>
      </c>
      <c r="B220">
        <v>9</v>
      </c>
      <c r="C220" s="1">
        <f>1/4</f>
        <v>0.25</v>
      </c>
      <c r="D220" t="s">
        <v>228</v>
      </c>
      <c r="E220" s="3">
        <v>1</v>
      </c>
      <c r="F220">
        <v>2</v>
      </c>
      <c r="H220">
        <v>2</v>
      </c>
      <c r="I220">
        <v>4</v>
      </c>
      <c r="J220">
        <v>5</v>
      </c>
      <c r="K220">
        <v>4</v>
      </c>
    </row>
    <row r="221" spans="1:11" ht="12.75">
      <c r="A221" s="1" t="s">
        <v>61</v>
      </c>
      <c r="B221">
        <v>10</v>
      </c>
      <c r="C221" s="1">
        <f>1/4</f>
        <v>0.25</v>
      </c>
      <c r="D221" t="s">
        <v>229</v>
      </c>
      <c r="E221" s="3">
        <v>1</v>
      </c>
      <c r="G221">
        <v>1</v>
      </c>
      <c r="H221">
        <v>1</v>
      </c>
      <c r="I221">
        <v>2</v>
      </c>
      <c r="J221">
        <v>1</v>
      </c>
      <c r="K221">
        <v>1</v>
      </c>
    </row>
    <row r="222" spans="1:11" ht="12.75">
      <c r="A222" t="s">
        <v>1420</v>
      </c>
      <c r="B222">
        <v>11</v>
      </c>
      <c r="C222" s="1">
        <f>1/4</f>
        <v>0.25</v>
      </c>
      <c r="D222" t="s">
        <v>231</v>
      </c>
      <c r="E222" s="3">
        <v>1</v>
      </c>
      <c r="F222">
        <v>1</v>
      </c>
      <c r="H222">
        <v>1</v>
      </c>
      <c r="I222">
        <v>2</v>
      </c>
      <c r="J222">
        <v>2</v>
      </c>
      <c r="K222">
        <v>1</v>
      </c>
    </row>
    <row r="223" ht="12.75">
      <c r="D223" s="5" t="s">
        <v>242</v>
      </c>
    </row>
    <row r="224" spans="1:11" ht="12.75">
      <c r="A224" t="s">
        <v>790</v>
      </c>
      <c r="B224">
        <v>1</v>
      </c>
      <c r="C224" s="1">
        <v>1</v>
      </c>
      <c r="D224" t="s">
        <v>232</v>
      </c>
      <c r="E224" s="3">
        <v>1</v>
      </c>
      <c r="F224">
        <v>2</v>
      </c>
      <c r="G224">
        <v>2</v>
      </c>
      <c r="H224">
        <v>2</v>
      </c>
      <c r="I224">
        <v>6</v>
      </c>
      <c r="J224">
        <v>5</v>
      </c>
      <c r="K224">
        <v>4</v>
      </c>
    </row>
    <row r="225" spans="1:11" ht="12.75">
      <c r="A225" t="s">
        <v>821</v>
      </c>
      <c r="B225">
        <v>2</v>
      </c>
      <c r="C225" s="1">
        <f>1/2</f>
        <v>0.5</v>
      </c>
      <c r="D225" t="s">
        <v>233</v>
      </c>
      <c r="E225" s="3">
        <v>1</v>
      </c>
      <c r="F225">
        <v>1</v>
      </c>
      <c r="H225">
        <v>1</v>
      </c>
      <c r="I225">
        <v>3</v>
      </c>
      <c r="J225">
        <v>2</v>
      </c>
      <c r="K225">
        <v>2</v>
      </c>
    </row>
    <row r="226" spans="1:11" ht="12.75">
      <c r="A226" t="s">
        <v>791</v>
      </c>
      <c r="B226">
        <v>3</v>
      </c>
      <c r="C226" s="1">
        <f aca="true" t="shared" si="13" ref="C226:C231">1/2</f>
        <v>0.5</v>
      </c>
      <c r="D226" t="s">
        <v>234</v>
      </c>
      <c r="E226" s="3">
        <v>1</v>
      </c>
      <c r="F226">
        <v>1</v>
      </c>
      <c r="H226">
        <v>1</v>
      </c>
      <c r="I226">
        <v>3</v>
      </c>
      <c r="J226">
        <v>2</v>
      </c>
      <c r="K226">
        <v>1</v>
      </c>
    </row>
    <row r="227" spans="1:11" ht="12.75">
      <c r="A227" t="s">
        <v>792</v>
      </c>
      <c r="B227">
        <v>4</v>
      </c>
      <c r="C227" s="1">
        <f t="shared" si="13"/>
        <v>0.5</v>
      </c>
      <c r="D227" t="s">
        <v>235</v>
      </c>
      <c r="E227" s="3">
        <v>1</v>
      </c>
      <c r="H227">
        <v>2</v>
      </c>
      <c r="I227">
        <v>4</v>
      </c>
      <c r="J227">
        <v>3</v>
      </c>
      <c r="K227">
        <v>2</v>
      </c>
    </row>
    <row r="228" spans="1:12" ht="12.75">
      <c r="A228" t="s">
        <v>806</v>
      </c>
      <c r="B228">
        <v>5</v>
      </c>
      <c r="C228" s="1">
        <f t="shared" si="13"/>
        <v>0.5</v>
      </c>
      <c r="D228" t="s">
        <v>236</v>
      </c>
      <c r="E228" s="3">
        <v>1</v>
      </c>
      <c r="F228">
        <v>2</v>
      </c>
      <c r="H228">
        <v>1</v>
      </c>
      <c r="I228">
        <v>4</v>
      </c>
      <c r="J228">
        <v>3</v>
      </c>
      <c r="K228">
        <v>2</v>
      </c>
      <c r="L228" t="s">
        <v>805</v>
      </c>
    </row>
    <row r="229" spans="1:11" ht="12.75">
      <c r="A229" t="s">
        <v>819</v>
      </c>
      <c r="B229">
        <v>6</v>
      </c>
      <c r="C229" s="1">
        <f t="shared" si="13"/>
        <v>0.5</v>
      </c>
      <c r="D229" t="s">
        <v>237</v>
      </c>
      <c r="E229" s="3">
        <v>1</v>
      </c>
      <c r="H229">
        <v>1</v>
      </c>
      <c r="I229">
        <v>2</v>
      </c>
      <c r="J229">
        <v>1</v>
      </c>
      <c r="K229">
        <v>1</v>
      </c>
    </row>
    <row r="230" spans="1:11" ht="12.75">
      <c r="A230" s="63" t="s">
        <v>793</v>
      </c>
      <c r="B230">
        <v>7</v>
      </c>
      <c r="C230" s="1">
        <f t="shared" si="13"/>
        <v>0.5</v>
      </c>
      <c r="D230" t="s">
        <v>238</v>
      </c>
      <c r="E230" s="3">
        <v>1</v>
      </c>
      <c r="H230">
        <v>1</v>
      </c>
      <c r="I230">
        <v>2</v>
      </c>
      <c r="J230">
        <v>2</v>
      </c>
      <c r="K230">
        <v>2</v>
      </c>
    </row>
    <row r="231" spans="1:11" ht="12.75">
      <c r="A231" s="63"/>
      <c r="B231">
        <v>8</v>
      </c>
      <c r="C231" s="1">
        <f t="shared" si="13"/>
        <v>0.5</v>
      </c>
      <c r="D231" t="s">
        <v>239</v>
      </c>
      <c r="E231" s="3">
        <v>1</v>
      </c>
      <c r="H231">
        <v>1</v>
      </c>
      <c r="I231">
        <v>2</v>
      </c>
      <c r="J231">
        <v>1</v>
      </c>
      <c r="K231">
        <v>1</v>
      </c>
    </row>
    <row r="232" spans="1:12" ht="12.75">
      <c r="A232" s="17" t="s">
        <v>823</v>
      </c>
      <c r="B232">
        <v>9</v>
      </c>
      <c r="C232" s="1">
        <f>1/4</f>
        <v>0.25</v>
      </c>
      <c r="D232" t="s">
        <v>240</v>
      </c>
      <c r="E232" s="3">
        <v>1</v>
      </c>
      <c r="F232">
        <v>1</v>
      </c>
      <c r="H232">
        <v>1</v>
      </c>
      <c r="I232">
        <v>2</v>
      </c>
      <c r="J232">
        <v>1</v>
      </c>
      <c r="K232">
        <v>1</v>
      </c>
      <c r="L232" s="70" t="s">
        <v>824</v>
      </c>
    </row>
    <row r="233" spans="1:12" ht="12.75">
      <c r="A233" t="s">
        <v>822</v>
      </c>
      <c r="B233">
        <v>10</v>
      </c>
      <c r="C233" s="1">
        <f>1/4</f>
        <v>0.25</v>
      </c>
      <c r="D233" t="s">
        <v>241</v>
      </c>
      <c r="E233" s="3">
        <v>1</v>
      </c>
      <c r="G233">
        <v>2</v>
      </c>
      <c r="H233">
        <v>2</v>
      </c>
      <c r="I233">
        <v>2</v>
      </c>
      <c r="J233">
        <v>3</v>
      </c>
      <c r="K233">
        <v>2</v>
      </c>
      <c r="L233" s="70"/>
    </row>
    <row r="234" spans="3:4" ht="12.75">
      <c r="C234" s="1">
        <f>SUM(C224:C233)</f>
        <v>5</v>
      </c>
      <c r="D234" s="5" t="s">
        <v>247</v>
      </c>
    </row>
    <row r="235" spans="1:11" ht="12.75">
      <c r="A235" t="s">
        <v>1787</v>
      </c>
      <c r="B235">
        <v>1</v>
      </c>
      <c r="C235" s="1">
        <v>1</v>
      </c>
      <c r="D235" t="s">
        <v>243</v>
      </c>
      <c r="E235" s="3">
        <v>1</v>
      </c>
      <c r="H235">
        <v>3</v>
      </c>
      <c r="I235">
        <v>8</v>
      </c>
      <c r="J235">
        <v>6</v>
      </c>
      <c r="K235">
        <v>5</v>
      </c>
    </row>
    <row r="236" spans="1:11" ht="12.75">
      <c r="A236" s="62" t="s">
        <v>836</v>
      </c>
      <c r="B236">
        <v>2</v>
      </c>
      <c r="C236" s="1">
        <f>1/2</f>
        <v>0.5</v>
      </c>
      <c r="D236" t="s">
        <v>244</v>
      </c>
      <c r="E236" s="3">
        <v>1</v>
      </c>
      <c r="F236">
        <v>2</v>
      </c>
      <c r="G236">
        <v>2</v>
      </c>
      <c r="H236">
        <v>2</v>
      </c>
      <c r="I236">
        <v>3</v>
      </c>
      <c r="J236">
        <v>2</v>
      </c>
      <c r="K236">
        <v>1</v>
      </c>
    </row>
    <row r="237" spans="1:11" ht="12.75">
      <c r="A237" s="62"/>
      <c r="B237">
        <v>3</v>
      </c>
      <c r="C237" s="1">
        <f>1/2</f>
        <v>0.5</v>
      </c>
      <c r="D237" t="s">
        <v>245</v>
      </c>
      <c r="E237" s="3">
        <v>1</v>
      </c>
      <c r="G237">
        <v>2</v>
      </c>
      <c r="H237">
        <v>1</v>
      </c>
      <c r="I237">
        <v>4</v>
      </c>
      <c r="J237">
        <v>1</v>
      </c>
      <c r="K237">
        <v>1</v>
      </c>
    </row>
    <row r="238" spans="1:11" ht="12.75">
      <c r="A238" t="s">
        <v>837</v>
      </c>
      <c r="B238">
        <v>4</v>
      </c>
      <c r="C238" s="1">
        <f>1/2</f>
        <v>0.5</v>
      </c>
      <c r="D238" t="s">
        <v>246</v>
      </c>
      <c r="E238" s="3">
        <v>1</v>
      </c>
      <c r="F238">
        <v>2</v>
      </c>
      <c r="G238">
        <v>2</v>
      </c>
      <c r="H238">
        <v>2</v>
      </c>
      <c r="I238">
        <v>4</v>
      </c>
      <c r="J238">
        <v>3</v>
      </c>
      <c r="K238">
        <v>2</v>
      </c>
    </row>
    <row r="239" ht="12.75">
      <c r="D239" s="5" t="s">
        <v>254</v>
      </c>
    </row>
    <row r="240" spans="1:11" ht="12.75">
      <c r="A240" t="s">
        <v>1384</v>
      </c>
      <c r="B240">
        <v>1</v>
      </c>
      <c r="C240" s="1">
        <v>1</v>
      </c>
      <c r="D240" t="s">
        <v>248</v>
      </c>
      <c r="E240" s="3">
        <v>1</v>
      </c>
      <c r="F240">
        <v>2</v>
      </c>
      <c r="G240">
        <v>1</v>
      </c>
      <c r="H240">
        <v>2</v>
      </c>
      <c r="I240">
        <v>6</v>
      </c>
      <c r="J240">
        <v>5</v>
      </c>
      <c r="K240">
        <v>5</v>
      </c>
    </row>
    <row r="241" spans="1:11" ht="12.75">
      <c r="A241" s="62" t="s">
        <v>1382</v>
      </c>
      <c r="B241">
        <v>2</v>
      </c>
      <c r="C241" s="1">
        <f>3/4</f>
        <v>0.75</v>
      </c>
      <c r="D241" t="s">
        <v>249</v>
      </c>
      <c r="E241" s="3">
        <v>1</v>
      </c>
      <c r="F241">
        <v>1</v>
      </c>
      <c r="H241">
        <v>2</v>
      </c>
      <c r="I241">
        <v>4</v>
      </c>
      <c r="J241">
        <v>4</v>
      </c>
      <c r="K241">
        <v>3</v>
      </c>
    </row>
    <row r="242" spans="1:11" ht="12.75">
      <c r="A242" s="62"/>
      <c r="B242">
        <v>3</v>
      </c>
      <c r="C242" s="1">
        <f>5/8</f>
        <v>0.625</v>
      </c>
      <c r="D242" t="s">
        <v>250</v>
      </c>
      <c r="E242" s="3">
        <v>1</v>
      </c>
      <c r="F242">
        <v>1</v>
      </c>
      <c r="H242">
        <v>1</v>
      </c>
      <c r="I242">
        <v>4</v>
      </c>
      <c r="J242">
        <v>2</v>
      </c>
      <c r="K242">
        <v>1</v>
      </c>
    </row>
    <row r="243" spans="1:12" ht="12.75">
      <c r="A243" s="24" t="s">
        <v>1392</v>
      </c>
      <c r="B243">
        <v>4</v>
      </c>
      <c r="C243" s="1">
        <v>1</v>
      </c>
      <c r="D243" t="s">
        <v>1803</v>
      </c>
      <c r="E243" s="3">
        <v>1</v>
      </c>
      <c r="F243">
        <v>3</v>
      </c>
      <c r="G243">
        <v>1</v>
      </c>
      <c r="H243">
        <v>2</v>
      </c>
      <c r="I243">
        <v>4</v>
      </c>
      <c r="J243">
        <v>4</v>
      </c>
      <c r="K243">
        <v>3</v>
      </c>
      <c r="L243" t="s">
        <v>255</v>
      </c>
    </row>
    <row r="244" spans="1:11" ht="12.75">
      <c r="A244" t="s">
        <v>1394</v>
      </c>
      <c r="B244">
        <v>5</v>
      </c>
      <c r="C244" s="1">
        <f>1/2</f>
        <v>0.5</v>
      </c>
      <c r="D244" t="s">
        <v>1805</v>
      </c>
      <c r="E244" s="3">
        <v>1</v>
      </c>
      <c r="H244">
        <v>1</v>
      </c>
      <c r="I244">
        <v>4</v>
      </c>
      <c r="J244">
        <v>3</v>
      </c>
      <c r="K244">
        <v>2</v>
      </c>
    </row>
    <row r="245" spans="1:11" ht="12.75">
      <c r="A245" s="21" t="s">
        <v>1395</v>
      </c>
      <c r="B245">
        <v>6</v>
      </c>
      <c r="C245" s="1">
        <f>1/2</f>
        <v>0.5</v>
      </c>
      <c r="D245" t="s">
        <v>1806</v>
      </c>
      <c r="E245" s="3">
        <v>1</v>
      </c>
      <c r="H245">
        <v>1</v>
      </c>
      <c r="I245">
        <v>4</v>
      </c>
      <c r="J245">
        <v>3</v>
      </c>
      <c r="K245">
        <v>2</v>
      </c>
    </row>
    <row r="246" spans="1:11" ht="12.75">
      <c r="A246" t="s">
        <v>1385</v>
      </c>
      <c r="B246">
        <v>7</v>
      </c>
      <c r="C246" s="1">
        <f>1/2</f>
        <v>0.5</v>
      </c>
      <c r="D246" t="s">
        <v>251</v>
      </c>
      <c r="E246" s="3">
        <v>1</v>
      </c>
      <c r="F246">
        <v>3</v>
      </c>
      <c r="G246">
        <v>1</v>
      </c>
      <c r="H246">
        <v>2</v>
      </c>
      <c r="I246">
        <v>4</v>
      </c>
      <c r="J246">
        <v>4</v>
      </c>
      <c r="K246">
        <v>3</v>
      </c>
    </row>
    <row r="247" spans="1:11" ht="12.75">
      <c r="A247" t="s">
        <v>1393</v>
      </c>
      <c r="B247">
        <v>8</v>
      </c>
      <c r="C247" s="1">
        <f>1/2</f>
        <v>0.5</v>
      </c>
      <c r="D247" t="s">
        <v>1804</v>
      </c>
      <c r="E247" s="3">
        <v>1</v>
      </c>
      <c r="H247">
        <v>1</v>
      </c>
      <c r="I247">
        <v>2</v>
      </c>
      <c r="J247">
        <v>2</v>
      </c>
      <c r="K247">
        <v>1</v>
      </c>
    </row>
    <row r="248" spans="1:11" ht="12.75">
      <c r="A248" s="34" t="s">
        <v>1807</v>
      </c>
      <c r="B248">
        <v>9</v>
      </c>
      <c r="C248" s="1">
        <f>1/2</f>
        <v>0.5</v>
      </c>
      <c r="D248" t="s">
        <v>252</v>
      </c>
      <c r="E248" s="3">
        <v>1</v>
      </c>
      <c r="F248">
        <v>1</v>
      </c>
      <c r="H248">
        <v>2</v>
      </c>
      <c r="I248">
        <v>4</v>
      </c>
      <c r="J248">
        <v>3</v>
      </c>
      <c r="K248">
        <v>2</v>
      </c>
    </row>
    <row r="249" spans="1:11" ht="12.75">
      <c r="A249" s="1" t="s">
        <v>823</v>
      </c>
      <c r="B249">
        <v>10</v>
      </c>
      <c r="C249" s="1">
        <f>1/4</f>
        <v>0.25</v>
      </c>
      <c r="D249" t="s">
        <v>253</v>
      </c>
      <c r="E249" s="3">
        <v>1</v>
      </c>
      <c r="H249">
        <v>1</v>
      </c>
      <c r="I249">
        <v>2</v>
      </c>
      <c r="J249">
        <v>2</v>
      </c>
      <c r="K249">
        <v>1</v>
      </c>
    </row>
    <row r="250" spans="3:4" ht="12.75">
      <c r="C250" s="1">
        <f>SUM(C240:C249)</f>
        <v>6.125</v>
      </c>
      <c r="D250" s="5" t="s">
        <v>73</v>
      </c>
    </row>
    <row r="251" spans="1:12" ht="12.75">
      <c r="A251" t="s">
        <v>848</v>
      </c>
      <c r="B251">
        <v>1</v>
      </c>
      <c r="C251" s="1">
        <f>1+1/2</f>
        <v>1.5</v>
      </c>
      <c r="D251" t="s">
        <v>256</v>
      </c>
      <c r="L251" s="6" t="s">
        <v>257</v>
      </c>
    </row>
    <row r="252" spans="1:11" ht="12.75">
      <c r="A252" t="s">
        <v>1388</v>
      </c>
      <c r="B252">
        <v>2</v>
      </c>
      <c r="C252" s="1">
        <f>3/4</f>
        <v>0.75</v>
      </c>
      <c r="D252" t="s">
        <v>258</v>
      </c>
      <c r="E252" s="3">
        <v>1</v>
      </c>
      <c r="F252">
        <v>1</v>
      </c>
      <c r="G252">
        <v>1</v>
      </c>
      <c r="H252">
        <v>2</v>
      </c>
      <c r="I252">
        <v>4</v>
      </c>
      <c r="J252">
        <v>4</v>
      </c>
      <c r="K252">
        <v>3</v>
      </c>
    </row>
    <row r="253" spans="1:11" ht="12.75">
      <c r="A253" t="s">
        <v>1388</v>
      </c>
      <c r="B253">
        <v>3</v>
      </c>
      <c r="C253" s="1">
        <f aca="true" t="shared" si="14" ref="C253:C258">3/4</f>
        <v>0.75</v>
      </c>
      <c r="D253" t="s">
        <v>259</v>
      </c>
      <c r="E253" s="3">
        <v>1</v>
      </c>
      <c r="F253">
        <v>2</v>
      </c>
      <c r="G253">
        <v>2</v>
      </c>
      <c r="H253">
        <v>2</v>
      </c>
      <c r="I253">
        <v>4</v>
      </c>
      <c r="J253">
        <v>3</v>
      </c>
      <c r="K253">
        <v>2</v>
      </c>
    </row>
    <row r="254" spans="1:11" ht="12.75">
      <c r="A254" t="s">
        <v>826</v>
      </c>
      <c r="B254">
        <v>4</v>
      </c>
      <c r="C254" s="1">
        <f t="shared" si="14"/>
        <v>0.75</v>
      </c>
      <c r="D254" t="s">
        <v>260</v>
      </c>
      <c r="E254" s="3">
        <v>1</v>
      </c>
      <c r="F254">
        <v>3</v>
      </c>
      <c r="G254">
        <v>2</v>
      </c>
      <c r="H254">
        <v>2</v>
      </c>
      <c r="I254">
        <v>4</v>
      </c>
      <c r="J254">
        <v>5</v>
      </c>
      <c r="K254">
        <v>5</v>
      </c>
    </row>
    <row r="255" spans="1:11" ht="12.75">
      <c r="A255" s="62" t="s">
        <v>839</v>
      </c>
      <c r="B255">
        <v>5</v>
      </c>
      <c r="C255" s="63">
        <f t="shared" si="14"/>
        <v>0.75</v>
      </c>
      <c r="D255" t="s">
        <v>262</v>
      </c>
      <c r="E255" s="3">
        <v>1</v>
      </c>
      <c r="F255">
        <v>1</v>
      </c>
      <c r="G255">
        <v>1</v>
      </c>
      <c r="H255">
        <v>1</v>
      </c>
      <c r="I255">
        <v>2</v>
      </c>
      <c r="J255">
        <v>2</v>
      </c>
      <c r="K255">
        <v>1</v>
      </c>
    </row>
    <row r="256" spans="1:11" ht="12.75">
      <c r="A256" s="62"/>
      <c r="B256">
        <v>6</v>
      </c>
      <c r="C256" s="63"/>
      <c r="D256" t="s">
        <v>264</v>
      </c>
      <c r="E256" s="3">
        <v>1</v>
      </c>
      <c r="F256">
        <v>1</v>
      </c>
      <c r="G256">
        <v>1</v>
      </c>
      <c r="H256">
        <v>1</v>
      </c>
      <c r="I256">
        <v>3</v>
      </c>
      <c r="J256">
        <v>2</v>
      </c>
      <c r="K256">
        <v>2</v>
      </c>
    </row>
    <row r="257" spans="1:11" ht="12.75">
      <c r="A257" t="s">
        <v>849</v>
      </c>
      <c r="B257">
        <v>7</v>
      </c>
      <c r="C257" s="1">
        <f>1/2</f>
        <v>0.5</v>
      </c>
      <c r="D257" t="s">
        <v>261</v>
      </c>
      <c r="E257" s="3">
        <v>1</v>
      </c>
      <c r="H257">
        <v>1</v>
      </c>
      <c r="I257">
        <v>1</v>
      </c>
      <c r="J257">
        <v>2</v>
      </c>
      <c r="K257">
        <v>1</v>
      </c>
    </row>
    <row r="258" spans="1:11" ht="12.75">
      <c r="A258" s="62" t="s">
        <v>1386</v>
      </c>
      <c r="B258">
        <v>8</v>
      </c>
      <c r="C258" s="63">
        <f t="shared" si="14"/>
        <v>0.75</v>
      </c>
      <c r="D258" t="s">
        <v>263</v>
      </c>
      <c r="F258">
        <v>2</v>
      </c>
      <c r="H258">
        <v>2</v>
      </c>
      <c r="I258">
        <v>4</v>
      </c>
      <c r="J258">
        <v>3</v>
      </c>
      <c r="K258">
        <v>2</v>
      </c>
    </row>
    <row r="259" spans="1:11" ht="12.75">
      <c r="A259" s="62"/>
      <c r="B259">
        <v>9</v>
      </c>
      <c r="C259" s="63"/>
      <c r="D259" t="s">
        <v>265</v>
      </c>
      <c r="E259" s="3">
        <v>1</v>
      </c>
      <c r="F259">
        <v>1</v>
      </c>
      <c r="G259">
        <v>1</v>
      </c>
      <c r="H259">
        <v>2</v>
      </c>
      <c r="I259">
        <v>4</v>
      </c>
      <c r="J259">
        <v>3</v>
      </c>
      <c r="K259">
        <v>2</v>
      </c>
    </row>
    <row r="260" ht="12.75">
      <c r="D260" s="5" t="s">
        <v>78</v>
      </c>
    </row>
    <row r="261" spans="1:11" ht="12.75">
      <c r="A261" s="63" t="s">
        <v>847</v>
      </c>
      <c r="D261" t="s">
        <v>266</v>
      </c>
      <c r="E261" s="3">
        <v>1</v>
      </c>
      <c r="F261">
        <v>1</v>
      </c>
      <c r="G261">
        <v>1</v>
      </c>
      <c r="H261">
        <v>1</v>
      </c>
      <c r="I261">
        <v>2</v>
      </c>
      <c r="J261">
        <v>1</v>
      </c>
      <c r="K261">
        <v>1</v>
      </c>
    </row>
    <row r="262" spans="1:11" ht="12.75">
      <c r="A262" s="63"/>
      <c r="D262" t="s">
        <v>267</v>
      </c>
      <c r="E262" s="3">
        <v>1</v>
      </c>
      <c r="I262">
        <v>1</v>
      </c>
      <c r="J262">
        <v>1</v>
      </c>
      <c r="K262">
        <v>1</v>
      </c>
    </row>
    <row r="263" spans="1:11" ht="12.75">
      <c r="A263" s="76"/>
      <c r="D263" t="s">
        <v>268</v>
      </c>
      <c r="E263" s="3">
        <v>1</v>
      </c>
      <c r="G263">
        <v>1</v>
      </c>
      <c r="I263">
        <v>2</v>
      </c>
      <c r="J263">
        <v>2</v>
      </c>
      <c r="K263">
        <v>1</v>
      </c>
    </row>
    <row r="264" spans="1:12" ht="17.25" customHeight="1">
      <c r="A264" s="11">
        <v>47</v>
      </c>
      <c r="B264" s="9"/>
      <c r="C264" s="11">
        <f>SUM(C210:C263)</f>
        <v>35.25</v>
      </c>
      <c r="D264" s="10" t="s">
        <v>421</v>
      </c>
      <c r="E264" s="11">
        <f aca="true" t="shared" si="15" ref="E264:K264">SUM(E210:E263)</f>
        <v>45</v>
      </c>
      <c r="F264" s="11">
        <f t="shared" si="15"/>
        <v>50</v>
      </c>
      <c r="G264" s="11">
        <f t="shared" si="15"/>
        <v>32</v>
      </c>
      <c r="H264" s="11">
        <f t="shared" si="15"/>
        <v>70</v>
      </c>
      <c r="I264" s="11">
        <f t="shared" si="15"/>
        <v>154</v>
      </c>
      <c r="J264" s="11">
        <f t="shared" si="15"/>
        <v>129</v>
      </c>
      <c r="K264" s="11">
        <f t="shared" si="15"/>
        <v>98</v>
      </c>
      <c r="L264" s="9"/>
    </row>
    <row r="265" ht="18" customHeight="1">
      <c r="D265" s="7" t="s">
        <v>271</v>
      </c>
    </row>
    <row r="266" ht="12.75">
      <c r="D266" s="5" t="s">
        <v>272</v>
      </c>
    </row>
    <row r="267" spans="1:10" ht="12.75">
      <c r="A267" t="s">
        <v>796</v>
      </c>
      <c r="B267">
        <v>1</v>
      </c>
      <c r="C267" s="1">
        <v>1</v>
      </c>
      <c r="D267" t="s">
        <v>269</v>
      </c>
      <c r="F267">
        <v>3</v>
      </c>
      <c r="H267">
        <v>2</v>
      </c>
      <c r="I267">
        <v>4</v>
      </c>
      <c r="J267">
        <v>3</v>
      </c>
    </row>
    <row r="268" spans="1:12" ht="12.75">
      <c r="A268" t="s">
        <v>1246</v>
      </c>
      <c r="B268">
        <v>2</v>
      </c>
      <c r="C268" s="1">
        <v>1</v>
      </c>
      <c r="D268" t="s">
        <v>270</v>
      </c>
      <c r="E268" s="3">
        <v>1</v>
      </c>
      <c r="F268">
        <v>4</v>
      </c>
      <c r="H268">
        <v>2</v>
      </c>
      <c r="I268">
        <v>6</v>
      </c>
      <c r="J268">
        <v>5</v>
      </c>
      <c r="K268">
        <v>5</v>
      </c>
      <c r="L268" t="s">
        <v>1440</v>
      </c>
    </row>
    <row r="269" spans="1:12" ht="12.75">
      <c r="A269" t="s">
        <v>61</v>
      </c>
      <c r="B269">
        <v>3</v>
      </c>
      <c r="C269" s="1">
        <v>1</v>
      </c>
      <c r="D269" t="s">
        <v>273</v>
      </c>
      <c r="E269" s="3">
        <v>1</v>
      </c>
      <c r="F269">
        <v>3</v>
      </c>
      <c r="G269">
        <v>2</v>
      </c>
      <c r="H269">
        <v>2</v>
      </c>
      <c r="I269">
        <v>6</v>
      </c>
      <c r="J269">
        <v>5</v>
      </c>
      <c r="K269">
        <v>4</v>
      </c>
      <c r="L269" s="21" t="s">
        <v>1192</v>
      </c>
    </row>
    <row r="270" spans="1:11" ht="12.75">
      <c r="A270" t="s">
        <v>1247</v>
      </c>
      <c r="B270">
        <v>4</v>
      </c>
      <c r="C270" s="1">
        <v>1</v>
      </c>
      <c r="D270" t="s">
        <v>274</v>
      </c>
      <c r="F270">
        <v>3</v>
      </c>
      <c r="H270">
        <v>2</v>
      </c>
      <c r="I270">
        <v>6</v>
      </c>
      <c r="J270">
        <v>5</v>
      </c>
      <c r="K270">
        <v>5</v>
      </c>
    </row>
    <row r="271" spans="1:11" ht="12.75">
      <c r="A271" t="s">
        <v>1224</v>
      </c>
      <c r="B271">
        <v>5</v>
      </c>
      <c r="C271" s="1">
        <v>1</v>
      </c>
      <c r="D271" t="s">
        <v>93</v>
      </c>
      <c r="F271">
        <v>2</v>
      </c>
      <c r="H271">
        <v>2</v>
      </c>
      <c r="I271">
        <v>4</v>
      </c>
      <c r="J271">
        <v>3</v>
      </c>
      <c r="K271">
        <v>2</v>
      </c>
    </row>
    <row r="272" spans="1:10" ht="12.75">
      <c r="A272" s="63" t="s">
        <v>1442</v>
      </c>
      <c r="B272">
        <v>6</v>
      </c>
      <c r="C272" s="1">
        <f>1/2</f>
        <v>0.5</v>
      </c>
      <c r="D272" t="s">
        <v>275</v>
      </c>
      <c r="E272" s="3">
        <v>1</v>
      </c>
      <c r="F272">
        <v>3</v>
      </c>
      <c r="G272">
        <v>1</v>
      </c>
      <c r="H272">
        <v>1</v>
      </c>
      <c r="I272">
        <v>1</v>
      </c>
      <c r="J272">
        <v>1</v>
      </c>
    </row>
    <row r="273" spans="1:8" ht="12.75">
      <c r="A273" s="63"/>
      <c r="B273">
        <v>7</v>
      </c>
      <c r="C273" s="1">
        <f aca="true" t="shared" si="16" ref="C273:C279">1/2</f>
        <v>0.5</v>
      </c>
      <c r="D273" t="s">
        <v>276</v>
      </c>
      <c r="E273" s="3">
        <v>1</v>
      </c>
      <c r="F273">
        <v>1</v>
      </c>
      <c r="G273">
        <v>2</v>
      </c>
      <c r="H273">
        <v>1</v>
      </c>
    </row>
    <row r="274" spans="1:11" ht="12.75">
      <c r="A274" t="s">
        <v>1249</v>
      </c>
      <c r="B274">
        <v>8</v>
      </c>
      <c r="C274" s="1">
        <f t="shared" si="16"/>
        <v>0.5</v>
      </c>
      <c r="D274" t="s">
        <v>277</v>
      </c>
      <c r="E274" s="3">
        <v>1</v>
      </c>
      <c r="F274">
        <v>2</v>
      </c>
      <c r="G274">
        <v>1</v>
      </c>
      <c r="H274">
        <v>2</v>
      </c>
      <c r="I274">
        <v>4</v>
      </c>
      <c r="J274">
        <v>4</v>
      </c>
      <c r="K274">
        <v>3</v>
      </c>
    </row>
    <row r="275" spans="1:11" ht="12.75">
      <c r="A275" t="s">
        <v>1248</v>
      </c>
      <c r="B275">
        <v>9</v>
      </c>
      <c r="C275" s="1">
        <f t="shared" si="16"/>
        <v>0.5</v>
      </c>
      <c r="D275" t="s">
        <v>278</v>
      </c>
      <c r="E275" s="3">
        <v>1</v>
      </c>
      <c r="G275">
        <v>1</v>
      </c>
      <c r="H275">
        <v>1</v>
      </c>
      <c r="I275">
        <v>2</v>
      </c>
      <c r="J275">
        <v>3</v>
      </c>
      <c r="K275">
        <v>2</v>
      </c>
    </row>
    <row r="276" spans="1:11" ht="12.75">
      <c r="A276" t="s">
        <v>61</v>
      </c>
      <c r="B276">
        <v>10</v>
      </c>
      <c r="C276" s="1">
        <f t="shared" si="16"/>
        <v>0.5</v>
      </c>
      <c r="D276" t="s">
        <v>279</v>
      </c>
      <c r="E276" s="3">
        <v>1</v>
      </c>
      <c r="G276">
        <v>2</v>
      </c>
      <c r="H276">
        <v>1</v>
      </c>
      <c r="I276">
        <v>2</v>
      </c>
      <c r="J276">
        <v>1</v>
      </c>
      <c r="K276">
        <v>1</v>
      </c>
    </row>
    <row r="277" spans="1:11" ht="12.75">
      <c r="A277" t="s">
        <v>823</v>
      </c>
      <c r="B277">
        <v>11</v>
      </c>
      <c r="C277" s="1">
        <f t="shared" si="16"/>
        <v>0.5</v>
      </c>
      <c r="D277" t="s">
        <v>280</v>
      </c>
      <c r="F277">
        <v>2</v>
      </c>
      <c r="I277">
        <v>2</v>
      </c>
      <c r="J277">
        <v>2</v>
      </c>
      <c r="K277">
        <v>1</v>
      </c>
    </row>
    <row r="278" spans="1:12" ht="12.75">
      <c r="A278" t="s">
        <v>823</v>
      </c>
      <c r="B278">
        <v>12</v>
      </c>
      <c r="C278" s="1">
        <f t="shared" si="16"/>
        <v>0.5</v>
      </c>
      <c r="D278" t="s">
        <v>281</v>
      </c>
      <c r="E278" s="3">
        <v>1</v>
      </c>
      <c r="H278">
        <v>1</v>
      </c>
      <c r="I278">
        <v>2</v>
      </c>
      <c r="J278">
        <v>2</v>
      </c>
      <c r="K278">
        <v>2</v>
      </c>
      <c r="L278" t="s">
        <v>1242</v>
      </c>
    </row>
    <row r="279" spans="1:12" ht="12.75">
      <c r="A279" t="s">
        <v>1443</v>
      </c>
      <c r="B279">
        <v>13</v>
      </c>
      <c r="C279" s="1">
        <f t="shared" si="16"/>
        <v>0.5</v>
      </c>
      <c r="D279" t="s">
        <v>282</v>
      </c>
      <c r="E279" s="3">
        <v>1</v>
      </c>
      <c r="G279">
        <v>2</v>
      </c>
      <c r="H279">
        <v>1</v>
      </c>
      <c r="I279">
        <v>2</v>
      </c>
      <c r="J279">
        <v>1</v>
      </c>
      <c r="K279">
        <v>1</v>
      </c>
      <c r="L279" s="21" t="s">
        <v>1192</v>
      </c>
    </row>
    <row r="280" spans="1:11" ht="12.75">
      <c r="A280" t="s">
        <v>823</v>
      </c>
      <c r="B280">
        <v>14</v>
      </c>
      <c r="C280" s="1">
        <f>1/4</f>
        <v>0.25</v>
      </c>
      <c r="D280" t="s">
        <v>283</v>
      </c>
      <c r="E280" s="3">
        <v>1</v>
      </c>
      <c r="I280">
        <v>1</v>
      </c>
      <c r="J280">
        <v>1</v>
      </c>
      <c r="K280">
        <v>1</v>
      </c>
    </row>
    <row r="281" spans="1:11" ht="12.75">
      <c r="A281" t="s">
        <v>1439</v>
      </c>
      <c r="B281">
        <v>15</v>
      </c>
      <c r="C281" s="1">
        <f>1/4</f>
        <v>0.25</v>
      </c>
      <c r="D281" t="s">
        <v>284</v>
      </c>
      <c r="E281" s="3">
        <v>1</v>
      </c>
      <c r="I281">
        <v>1</v>
      </c>
      <c r="J281">
        <v>1</v>
      </c>
      <c r="K281">
        <v>1</v>
      </c>
    </row>
    <row r="282" ht="12.75">
      <c r="D282" s="5" t="s">
        <v>73</v>
      </c>
    </row>
    <row r="283" spans="1:11" ht="12.75">
      <c r="A283" t="s">
        <v>1824</v>
      </c>
      <c r="B283">
        <v>1</v>
      </c>
      <c r="C283" s="1">
        <f>1/2</f>
        <v>0.5</v>
      </c>
      <c r="D283" t="s">
        <v>285</v>
      </c>
      <c r="E283" s="3">
        <v>1</v>
      </c>
      <c r="F283">
        <v>1</v>
      </c>
      <c r="G283">
        <v>2</v>
      </c>
      <c r="H283">
        <v>2</v>
      </c>
      <c r="I283">
        <v>4</v>
      </c>
      <c r="J283">
        <v>4</v>
      </c>
      <c r="K283">
        <v>3</v>
      </c>
    </row>
    <row r="284" spans="1:11" ht="12.75">
      <c r="A284" s="62" t="s">
        <v>1825</v>
      </c>
      <c r="B284">
        <v>2</v>
      </c>
      <c r="C284" s="1">
        <f>1/2</f>
        <v>0.5</v>
      </c>
      <c r="D284" t="s">
        <v>1206</v>
      </c>
      <c r="E284" s="3">
        <v>1</v>
      </c>
      <c r="H284">
        <v>1</v>
      </c>
      <c r="I284">
        <v>2</v>
      </c>
      <c r="J284">
        <v>2</v>
      </c>
      <c r="K284">
        <v>2</v>
      </c>
    </row>
    <row r="285" spans="1:12" ht="12.75">
      <c r="A285" s="62"/>
      <c r="B285">
        <v>3</v>
      </c>
      <c r="C285" s="1">
        <f>1/4</f>
        <v>0.25</v>
      </c>
      <c r="D285" t="s">
        <v>286</v>
      </c>
      <c r="E285" s="3">
        <v>1</v>
      </c>
      <c r="F285">
        <v>1</v>
      </c>
      <c r="G285">
        <v>2</v>
      </c>
      <c r="H285">
        <v>1</v>
      </c>
      <c r="I285">
        <v>2</v>
      </c>
      <c r="J285">
        <v>3</v>
      </c>
      <c r="K285">
        <v>2</v>
      </c>
      <c r="L285" t="s">
        <v>1225</v>
      </c>
    </row>
    <row r="286" spans="1:11" ht="12.75">
      <c r="A286" t="s">
        <v>1205</v>
      </c>
      <c r="B286">
        <v>4</v>
      </c>
      <c r="C286" s="1">
        <f>1/4</f>
        <v>0.25</v>
      </c>
      <c r="D286" t="s">
        <v>287</v>
      </c>
      <c r="E286" s="3">
        <v>1</v>
      </c>
      <c r="H286">
        <v>1</v>
      </c>
      <c r="I286">
        <v>1</v>
      </c>
      <c r="J286">
        <v>2</v>
      </c>
      <c r="K286">
        <v>1</v>
      </c>
    </row>
    <row r="287" ht="12.75">
      <c r="D287" s="5" t="s">
        <v>291</v>
      </c>
    </row>
    <row r="288" spans="1:11" ht="12.75">
      <c r="A288" t="s">
        <v>1828</v>
      </c>
      <c r="B288">
        <v>1</v>
      </c>
      <c r="C288" s="63">
        <f>1+1/2</f>
        <v>1.5</v>
      </c>
      <c r="D288" t="s">
        <v>288</v>
      </c>
      <c r="E288" s="3">
        <v>1</v>
      </c>
      <c r="F288">
        <v>3</v>
      </c>
      <c r="H288">
        <v>2</v>
      </c>
      <c r="I288">
        <v>6</v>
      </c>
      <c r="J288">
        <v>4</v>
      </c>
      <c r="K288">
        <v>3</v>
      </c>
    </row>
    <row r="289" spans="1:11" ht="12.75">
      <c r="A289" t="s">
        <v>1829</v>
      </c>
      <c r="B289">
        <v>2</v>
      </c>
      <c r="C289" s="63"/>
      <c r="D289" t="s">
        <v>794</v>
      </c>
      <c r="E289" s="3">
        <v>1</v>
      </c>
      <c r="G289">
        <v>1</v>
      </c>
      <c r="H289">
        <v>1</v>
      </c>
      <c r="I289">
        <v>2</v>
      </c>
      <c r="J289">
        <v>2</v>
      </c>
      <c r="K289">
        <v>1</v>
      </c>
    </row>
    <row r="290" spans="1:11" ht="12.75">
      <c r="A290" t="s">
        <v>1831</v>
      </c>
      <c r="B290">
        <v>3</v>
      </c>
      <c r="C290" s="63"/>
      <c r="D290" t="s">
        <v>289</v>
      </c>
      <c r="E290" s="3">
        <v>1</v>
      </c>
      <c r="F290">
        <v>1</v>
      </c>
      <c r="G290">
        <v>2</v>
      </c>
      <c r="H290">
        <v>2</v>
      </c>
      <c r="I290">
        <v>4</v>
      </c>
      <c r="J290">
        <v>3</v>
      </c>
      <c r="K290">
        <v>3</v>
      </c>
    </row>
    <row r="291" spans="1:11" ht="12.75">
      <c r="A291" t="s">
        <v>1830</v>
      </c>
      <c r="B291">
        <v>4</v>
      </c>
      <c r="C291" s="63"/>
      <c r="D291" t="s">
        <v>290</v>
      </c>
      <c r="E291" s="3">
        <v>1</v>
      </c>
      <c r="H291">
        <v>2</v>
      </c>
      <c r="I291">
        <v>4</v>
      </c>
      <c r="J291">
        <v>4</v>
      </c>
      <c r="K291">
        <v>3</v>
      </c>
    </row>
    <row r="292" ht="12.75">
      <c r="D292" s="5" t="s">
        <v>293</v>
      </c>
    </row>
    <row r="293" spans="1:11" ht="12.75">
      <c r="A293" t="s">
        <v>843</v>
      </c>
      <c r="B293">
        <v>1</v>
      </c>
      <c r="C293" s="1">
        <f>3/4</f>
        <v>0.75</v>
      </c>
      <c r="D293" t="s">
        <v>292</v>
      </c>
      <c r="E293" s="3">
        <v>1</v>
      </c>
      <c r="F293">
        <v>4</v>
      </c>
      <c r="G293">
        <v>1</v>
      </c>
      <c r="H293">
        <v>3</v>
      </c>
      <c r="I293">
        <v>6</v>
      </c>
      <c r="J293">
        <v>3</v>
      </c>
      <c r="K293">
        <v>5</v>
      </c>
    </row>
    <row r="294" spans="1:11" ht="12.75">
      <c r="A294" t="s">
        <v>548</v>
      </c>
      <c r="B294">
        <v>2</v>
      </c>
      <c r="C294" s="1">
        <f aca="true" t="shared" si="17" ref="C294:C299">1/2</f>
        <v>0.5</v>
      </c>
      <c r="D294" t="s">
        <v>294</v>
      </c>
      <c r="E294" s="3">
        <v>1</v>
      </c>
      <c r="F294">
        <v>2</v>
      </c>
      <c r="H294">
        <v>2</v>
      </c>
      <c r="I294">
        <v>4</v>
      </c>
      <c r="J294">
        <v>2</v>
      </c>
      <c r="K294">
        <v>4</v>
      </c>
    </row>
    <row r="295" spans="1:11" ht="12.75">
      <c r="A295" t="s">
        <v>549</v>
      </c>
      <c r="B295">
        <v>3</v>
      </c>
      <c r="C295" s="1">
        <f t="shared" si="17"/>
        <v>0.5</v>
      </c>
      <c r="D295" t="s">
        <v>295</v>
      </c>
      <c r="E295" s="3">
        <v>1</v>
      </c>
      <c r="F295">
        <v>1</v>
      </c>
      <c r="G295">
        <v>1</v>
      </c>
      <c r="H295">
        <v>1</v>
      </c>
      <c r="I295">
        <v>4</v>
      </c>
      <c r="J295">
        <v>3</v>
      </c>
      <c r="K295">
        <v>2</v>
      </c>
    </row>
    <row r="296" spans="1:11" ht="12.75">
      <c r="A296" t="s">
        <v>550</v>
      </c>
      <c r="B296">
        <v>4</v>
      </c>
      <c r="C296" s="1">
        <f t="shared" si="17"/>
        <v>0.5</v>
      </c>
      <c r="D296" t="s">
        <v>296</v>
      </c>
      <c r="E296" s="3">
        <v>1</v>
      </c>
      <c r="F296">
        <v>3</v>
      </c>
      <c r="G296">
        <v>1</v>
      </c>
      <c r="H296">
        <v>1</v>
      </c>
      <c r="I296">
        <v>4</v>
      </c>
      <c r="J296">
        <v>3</v>
      </c>
      <c r="K296">
        <v>4</v>
      </c>
    </row>
    <row r="297" spans="1:11" ht="12.75">
      <c r="A297" t="s">
        <v>842</v>
      </c>
      <c r="B297">
        <v>5</v>
      </c>
      <c r="C297" s="1">
        <f t="shared" si="17"/>
        <v>0.5</v>
      </c>
      <c r="D297" t="s">
        <v>94</v>
      </c>
      <c r="E297" s="3">
        <v>1</v>
      </c>
      <c r="F297">
        <v>1</v>
      </c>
      <c r="G297">
        <v>1</v>
      </c>
      <c r="H297">
        <v>2</v>
      </c>
      <c r="I297">
        <v>4</v>
      </c>
      <c r="J297">
        <v>3</v>
      </c>
      <c r="K297">
        <v>3</v>
      </c>
    </row>
    <row r="298" spans="1:11" ht="12.75">
      <c r="A298" t="s">
        <v>547</v>
      </c>
      <c r="B298">
        <v>6</v>
      </c>
      <c r="C298" s="1">
        <f t="shared" si="17"/>
        <v>0.5</v>
      </c>
      <c r="D298" t="s">
        <v>297</v>
      </c>
      <c r="E298" s="3">
        <v>1</v>
      </c>
      <c r="F298">
        <v>2</v>
      </c>
      <c r="G298">
        <v>1</v>
      </c>
      <c r="H298">
        <v>2</v>
      </c>
      <c r="I298">
        <v>4</v>
      </c>
      <c r="J298">
        <v>2</v>
      </c>
      <c r="K298">
        <v>2</v>
      </c>
    </row>
    <row r="299" spans="1:11" ht="12.75">
      <c r="A299" t="s">
        <v>840</v>
      </c>
      <c r="B299">
        <v>7</v>
      </c>
      <c r="C299" s="1">
        <f t="shared" si="17"/>
        <v>0.5</v>
      </c>
      <c r="D299" t="s">
        <v>298</v>
      </c>
      <c r="E299" s="3">
        <v>1</v>
      </c>
      <c r="F299">
        <v>2</v>
      </c>
      <c r="H299">
        <v>2</v>
      </c>
      <c r="I299">
        <v>4</v>
      </c>
      <c r="J299">
        <v>3</v>
      </c>
      <c r="K299">
        <v>3</v>
      </c>
    </row>
    <row r="300" spans="1:10" ht="12.75">
      <c r="A300" t="s">
        <v>841</v>
      </c>
      <c r="B300">
        <v>8</v>
      </c>
      <c r="C300" s="1">
        <f>1/4</f>
        <v>0.25</v>
      </c>
      <c r="D300" t="s">
        <v>299</v>
      </c>
      <c r="E300" s="3">
        <v>1</v>
      </c>
      <c r="G300">
        <v>1</v>
      </c>
      <c r="H300">
        <v>1</v>
      </c>
      <c r="I300">
        <v>1</v>
      </c>
      <c r="J300">
        <v>1</v>
      </c>
    </row>
    <row r="301" ht="12.75">
      <c r="D301" s="5" t="s">
        <v>305</v>
      </c>
    </row>
    <row r="302" spans="1:11" ht="12.75">
      <c r="A302" t="s">
        <v>564</v>
      </c>
      <c r="B302">
        <v>1</v>
      </c>
      <c r="C302" s="1">
        <f>3/4</f>
        <v>0.75</v>
      </c>
      <c r="D302" t="s">
        <v>300</v>
      </c>
      <c r="E302" s="3">
        <v>1</v>
      </c>
      <c r="F302">
        <v>2</v>
      </c>
      <c r="G302">
        <v>1</v>
      </c>
      <c r="H302">
        <v>2</v>
      </c>
      <c r="I302">
        <v>3</v>
      </c>
      <c r="J302">
        <v>2</v>
      </c>
      <c r="K302">
        <v>3</v>
      </c>
    </row>
    <row r="303" spans="1:11" ht="12.75">
      <c r="A303" s="63" t="s">
        <v>844</v>
      </c>
      <c r="B303">
        <v>2</v>
      </c>
      <c r="C303" s="1">
        <f>1/2</f>
        <v>0.5</v>
      </c>
      <c r="D303" t="s">
        <v>301</v>
      </c>
      <c r="E303" s="3">
        <v>1</v>
      </c>
      <c r="F303">
        <v>1</v>
      </c>
      <c r="G303">
        <v>1</v>
      </c>
      <c r="H303">
        <v>1</v>
      </c>
      <c r="I303">
        <v>3</v>
      </c>
      <c r="J303">
        <v>1</v>
      </c>
      <c r="K303">
        <v>1</v>
      </c>
    </row>
    <row r="304" spans="1:11" ht="12.75">
      <c r="A304" s="63"/>
      <c r="B304">
        <v>3</v>
      </c>
      <c r="C304" s="1">
        <f>1/2</f>
        <v>0.5</v>
      </c>
      <c r="D304" t="s">
        <v>302</v>
      </c>
      <c r="E304" s="3">
        <v>1</v>
      </c>
      <c r="F304">
        <v>1</v>
      </c>
      <c r="G304">
        <v>1</v>
      </c>
      <c r="H304">
        <v>2</v>
      </c>
      <c r="I304">
        <v>3</v>
      </c>
      <c r="J304">
        <v>2</v>
      </c>
      <c r="K304">
        <v>1</v>
      </c>
    </row>
    <row r="305" spans="1:11" ht="12.75">
      <c r="A305" s="63" t="s">
        <v>556</v>
      </c>
      <c r="B305">
        <v>4</v>
      </c>
      <c r="C305" s="1">
        <f>1/2</f>
        <v>0.5</v>
      </c>
      <c r="D305" t="s">
        <v>303</v>
      </c>
      <c r="E305" s="3">
        <v>1</v>
      </c>
      <c r="F305">
        <v>2</v>
      </c>
      <c r="G305">
        <v>2</v>
      </c>
      <c r="H305">
        <v>1</v>
      </c>
      <c r="I305">
        <v>3</v>
      </c>
      <c r="J305">
        <v>3</v>
      </c>
      <c r="K305">
        <v>2</v>
      </c>
    </row>
    <row r="306" spans="1:11" ht="12.75">
      <c r="A306" s="63"/>
      <c r="B306">
        <v>5</v>
      </c>
      <c r="C306" s="1">
        <f>1/2</f>
        <v>0.5</v>
      </c>
      <c r="D306" t="s">
        <v>304</v>
      </c>
      <c r="E306" s="3">
        <v>1</v>
      </c>
      <c r="F306">
        <v>4</v>
      </c>
      <c r="G306">
        <v>1</v>
      </c>
      <c r="H306">
        <v>1</v>
      </c>
      <c r="I306">
        <v>2</v>
      </c>
      <c r="J306">
        <v>2</v>
      </c>
      <c r="K306">
        <v>3</v>
      </c>
    </row>
    <row r="307" ht="12.75">
      <c r="D307" s="5" t="s">
        <v>313</v>
      </c>
    </row>
    <row r="308" spans="1:12" ht="12.75">
      <c r="A308" t="s">
        <v>831</v>
      </c>
      <c r="B308">
        <v>1</v>
      </c>
      <c r="C308" s="1">
        <v>1</v>
      </c>
      <c r="D308" t="s">
        <v>306</v>
      </c>
      <c r="E308" s="3">
        <v>1</v>
      </c>
      <c r="F308">
        <v>2</v>
      </c>
      <c r="H308">
        <v>1</v>
      </c>
      <c r="I308">
        <v>3</v>
      </c>
      <c r="J308">
        <v>4</v>
      </c>
      <c r="K308">
        <v>3</v>
      </c>
      <c r="L308" t="s">
        <v>100</v>
      </c>
    </row>
    <row r="309" spans="1:12" ht="12.75">
      <c r="A309" t="s">
        <v>1235</v>
      </c>
      <c r="B309">
        <v>2</v>
      </c>
      <c r="C309" s="1">
        <f aca="true" t="shared" si="18" ref="C309:C314">1/2</f>
        <v>0.5</v>
      </c>
      <c r="D309" t="s">
        <v>307</v>
      </c>
      <c r="E309" s="3">
        <v>1</v>
      </c>
      <c r="H309">
        <v>1</v>
      </c>
      <c r="I309">
        <v>2</v>
      </c>
      <c r="J309">
        <v>3</v>
      </c>
      <c r="K309">
        <v>2</v>
      </c>
      <c r="L309" t="s">
        <v>101</v>
      </c>
    </row>
    <row r="310" spans="1:11" ht="12.75">
      <c r="A310" s="24" t="s">
        <v>1827</v>
      </c>
      <c r="B310">
        <v>3</v>
      </c>
      <c r="C310" s="1">
        <f t="shared" si="18"/>
        <v>0.5</v>
      </c>
      <c r="D310" t="s">
        <v>308</v>
      </c>
      <c r="E310" s="3">
        <v>1</v>
      </c>
      <c r="F310">
        <v>3</v>
      </c>
      <c r="G310">
        <v>2</v>
      </c>
      <c r="H310">
        <v>1</v>
      </c>
      <c r="I310">
        <v>4</v>
      </c>
      <c r="J310">
        <v>2</v>
      </c>
      <c r="K310">
        <v>2</v>
      </c>
    </row>
    <row r="311" spans="1:11" ht="12.75">
      <c r="A311" t="s">
        <v>830</v>
      </c>
      <c r="B311">
        <v>4</v>
      </c>
      <c r="C311" s="1">
        <f t="shared" si="18"/>
        <v>0.5</v>
      </c>
      <c r="D311" t="s">
        <v>309</v>
      </c>
      <c r="E311" s="3">
        <v>1</v>
      </c>
      <c r="F311">
        <v>2</v>
      </c>
      <c r="H311">
        <v>2</v>
      </c>
      <c r="I311">
        <v>5</v>
      </c>
      <c r="J311">
        <v>4</v>
      </c>
      <c r="K311">
        <v>4</v>
      </c>
    </row>
    <row r="312" spans="1:11" ht="12.75">
      <c r="A312" t="s">
        <v>795</v>
      </c>
      <c r="B312">
        <v>5</v>
      </c>
      <c r="C312" s="1">
        <f t="shared" si="18"/>
        <v>0.5</v>
      </c>
      <c r="D312" t="s">
        <v>310</v>
      </c>
      <c r="E312" s="3">
        <v>1</v>
      </c>
      <c r="F312">
        <v>2</v>
      </c>
      <c r="G312">
        <v>1</v>
      </c>
      <c r="H312">
        <v>1</v>
      </c>
      <c r="I312">
        <v>3</v>
      </c>
      <c r="J312">
        <v>1</v>
      </c>
      <c r="K312">
        <v>1</v>
      </c>
    </row>
    <row r="313" spans="1:10" ht="12.75">
      <c r="A313" t="s">
        <v>831</v>
      </c>
      <c r="B313">
        <v>6</v>
      </c>
      <c r="C313" s="1">
        <f t="shared" si="18"/>
        <v>0.5</v>
      </c>
      <c r="D313" t="s">
        <v>311</v>
      </c>
      <c r="E313" s="3">
        <v>1</v>
      </c>
      <c r="F313">
        <v>2</v>
      </c>
      <c r="G313">
        <v>4</v>
      </c>
      <c r="H313">
        <v>1</v>
      </c>
      <c r="I313">
        <v>2</v>
      </c>
      <c r="J313">
        <v>1</v>
      </c>
    </row>
    <row r="314" spans="1:12" ht="12.75">
      <c r="A314" t="s">
        <v>1238</v>
      </c>
      <c r="B314">
        <v>7</v>
      </c>
      <c r="C314" s="1">
        <f t="shared" si="18"/>
        <v>0.5</v>
      </c>
      <c r="D314" t="s">
        <v>312</v>
      </c>
      <c r="L314" t="s">
        <v>38</v>
      </c>
    </row>
    <row r="315" ht="12.75">
      <c r="D315" s="5" t="s">
        <v>317</v>
      </c>
    </row>
    <row r="316" spans="1:11" ht="12.75">
      <c r="A316" t="s">
        <v>850</v>
      </c>
      <c r="B316">
        <v>1</v>
      </c>
      <c r="C316" s="1">
        <v>1</v>
      </c>
      <c r="D316" t="s">
        <v>314</v>
      </c>
      <c r="E316" s="3">
        <v>1</v>
      </c>
      <c r="F316">
        <v>5</v>
      </c>
      <c r="G316">
        <v>2</v>
      </c>
      <c r="H316">
        <v>3</v>
      </c>
      <c r="I316">
        <v>8</v>
      </c>
      <c r="J316">
        <v>7</v>
      </c>
      <c r="K316">
        <v>8</v>
      </c>
    </row>
    <row r="317" spans="1:11" ht="12.75">
      <c r="A317" t="s">
        <v>1231</v>
      </c>
      <c r="B317">
        <v>2</v>
      </c>
      <c r="C317" s="1">
        <f>1/2</f>
        <v>0.5</v>
      </c>
      <c r="D317" t="s">
        <v>315</v>
      </c>
      <c r="E317" s="3">
        <v>1</v>
      </c>
      <c r="F317">
        <v>4</v>
      </c>
      <c r="H317">
        <v>2</v>
      </c>
      <c r="I317">
        <v>6</v>
      </c>
      <c r="J317">
        <v>5</v>
      </c>
      <c r="K317">
        <v>4</v>
      </c>
    </row>
    <row r="318" spans="1:11" ht="12.75">
      <c r="A318" t="s">
        <v>852</v>
      </c>
      <c r="B318">
        <v>3</v>
      </c>
      <c r="C318" s="1">
        <f>1/2</f>
        <v>0.5</v>
      </c>
      <c r="D318" t="s">
        <v>316</v>
      </c>
      <c r="E318" s="3">
        <v>1</v>
      </c>
      <c r="F318">
        <v>1</v>
      </c>
      <c r="G318">
        <v>2</v>
      </c>
      <c r="H318">
        <v>2</v>
      </c>
      <c r="I318">
        <v>4</v>
      </c>
      <c r="J318">
        <v>3</v>
      </c>
      <c r="K318">
        <v>2</v>
      </c>
    </row>
    <row r="319" ht="12.75">
      <c r="D319" s="5" t="s">
        <v>218</v>
      </c>
    </row>
    <row r="320" spans="1:11" ht="12.75">
      <c r="A320" t="s">
        <v>835</v>
      </c>
      <c r="B320">
        <v>1</v>
      </c>
      <c r="D320" t="s">
        <v>318</v>
      </c>
      <c r="E320" s="3">
        <v>1</v>
      </c>
      <c r="F320">
        <v>2</v>
      </c>
      <c r="G320">
        <v>1</v>
      </c>
      <c r="H320">
        <v>1</v>
      </c>
      <c r="I320">
        <v>2</v>
      </c>
      <c r="J320">
        <v>3</v>
      </c>
      <c r="K320">
        <v>2</v>
      </c>
    </row>
    <row r="321" spans="1:11" ht="12.75">
      <c r="A321" t="s">
        <v>845</v>
      </c>
      <c r="B321">
        <v>2</v>
      </c>
      <c r="D321" t="s">
        <v>319</v>
      </c>
      <c r="E321" s="3">
        <v>1</v>
      </c>
      <c r="F321">
        <v>1</v>
      </c>
      <c r="G321">
        <v>1</v>
      </c>
      <c r="H321">
        <v>1</v>
      </c>
      <c r="I321">
        <v>2</v>
      </c>
      <c r="J321">
        <v>1</v>
      </c>
      <c r="K321">
        <v>1</v>
      </c>
    </row>
    <row r="322" spans="1:11" ht="12.75">
      <c r="A322" t="s">
        <v>846</v>
      </c>
      <c r="B322">
        <v>3</v>
      </c>
      <c r="D322" t="s">
        <v>320</v>
      </c>
      <c r="E322" s="3">
        <v>1</v>
      </c>
      <c r="H322">
        <v>1</v>
      </c>
      <c r="I322">
        <v>2</v>
      </c>
      <c r="J322">
        <v>1</v>
      </c>
      <c r="K322">
        <v>1</v>
      </c>
    </row>
    <row r="323" ht="12.75">
      <c r="D323" s="5" t="s">
        <v>78</v>
      </c>
    </row>
    <row r="324" spans="1:11" ht="12.75">
      <c r="A324" s="1" t="s">
        <v>1441</v>
      </c>
      <c r="D324" t="s">
        <v>321</v>
      </c>
      <c r="E324" s="3">
        <v>1</v>
      </c>
      <c r="I324">
        <v>1</v>
      </c>
      <c r="J324">
        <v>1</v>
      </c>
      <c r="K324">
        <v>1</v>
      </c>
    </row>
    <row r="325" spans="1:12" ht="17.25" customHeight="1">
      <c r="A325" s="11">
        <v>50</v>
      </c>
      <c r="B325" s="9"/>
      <c r="C325" s="11">
        <f>SUM(C265:C324)</f>
        <v>25.25</v>
      </c>
      <c r="D325" s="10" t="s">
        <v>422</v>
      </c>
      <c r="E325" s="11">
        <f aca="true" t="shared" si="19" ref="E325:K325">SUM(E265:E324)</f>
        <v>45</v>
      </c>
      <c r="F325" s="11">
        <f t="shared" si="19"/>
        <v>78</v>
      </c>
      <c r="G325" s="11">
        <f t="shared" si="19"/>
        <v>43</v>
      </c>
      <c r="H325" s="11">
        <f t="shared" si="19"/>
        <v>68</v>
      </c>
      <c r="I325" s="11">
        <f t="shared" si="19"/>
        <v>157</v>
      </c>
      <c r="J325" s="11">
        <f t="shared" si="19"/>
        <v>127</v>
      </c>
      <c r="K325" s="11">
        <f t="shared" si="19"/>
        <v>110</v>
      </c>
      <c r="L325" s="9"/>
    </row>
    <row r="326" ht="12.75">
      <c r="D326" s="5" t="s">
        <v>322</v>
      </c>
    </row>
    <row r="327" ht="18" customHeight="1">
      <c r="D327" s="8" t="s">
        <v>335</v>
      </c>
    </row>
    <row r="328" ht="12.75">
      <c r="D328" s="5" t="s">
        <v>334</v>
      </c>
    </row>
    <row r="329" spans="1:11" ht="12.75">
      <c r="A329" s="1" t="s">
        <v>823</v>
      </c>
      <c r="B329">
        <v>1</v>
      </c>
      <c r="C329" s="1">
        <v>1</v>
      </c>
      <c r="D329" t="s">
        <v>323</v>
      </c>
      <c r="F329">
        <v>3</v>
      </c>
      <c r="H329">
        <v>2</v>
      </c>
      <c r="I329">
        <v>3</v>
      </c>
      <c r="J329">
        <v>4</v>
      </c>
      <c r="K329">
        <v>1</v>
      </c>
    </row>
    <row r="330" spans="1:11" ht="12.75">
      <c r="A330" s="48" t="s">
        <v>1250</v>
      </c>
      <c r="B330">
        <v>2</v>
      </c>
      <c r="C330" s="1">
        <v>1</v>
      </c>
      <c r="D330" t="s">
        <v>324</v>
      </c>
      <c r="E330" s="3">
        <v>1</v>
      </c>
      <c r="F330">
        <v>2</v>
      </c>
      <c r="G330">
        <v>1</v>
      </c>
      <c r="H330">
        <v>1</v>
      </c>
      <c r="I330">
        <v>2</v>
      </c>
      <c r="J330">
        <v>3</v>
      </c>
      <c r="K330">
        <v>2</v>
      </c>
    </row>
    <row r="331" spans="1:12" ht="12.75">
      <c r="A331" s="65" t="s">
        <v>1210</v>
      </c>
      <c r="B331">
        <v>3</v>
      </c>
      <c r="C331" s="1">
        <f aca="true" t="shared" si="20" ref="C331:C337">1/2</f>
        <v>0.5</v>
      </c>
      <c r="D331" t="s">
        <v>325</v>
      </c>
      <c r="E331" s="3">
        <v>1</v>
      </c>
      <c r="F331">
        <v>3</v>
      </c>
      <c r="G331">
        <v>2</v>
      </c>
      <c r="H331">
        <v>2</v>
      </c>
      <c r="I331">
        <v>4</v>
      </c>
      <c r="J331">
        <v>4</v>
      </c>
      <c r="K331">
        <v>2</v>
      </c>
      <c r="L331" s="65" t="s">
        <v>1187</v>
      </c>
    </row>
    <row r="332" spans="1:12" ht="12.75">
      <c r="A332" s="65"/>
      <c r="B332">
        <v>4</v>
      </c>
      <c r="C332" s="1">
        <f t="shared" si="20"/>
        <v>0.5</v>
      </c>
      <c r="D332" t="s">
        <v>326</v>
      </c>
      <c r="E332" s="3">
        <v>1</v>
      </c>
      <c r="F332">
        <v>1</v>
      </c>
      <c r="G332">
        <v>2</v>
      </c>
      <c r="H332">
        <v>2</v>
      </c>
      <c r="I332">
        <v>4</v>
      </c>
      <c r="J332">
        <v>4</v>
      </c>
      <c r="K332">
        <v>3</v>
      </c>
      <c r="L332" s="65"/>
    </row>
    <row r="333" spans="1:11" ht="12.75">
      <c r="A333" t="s">
        <v>1207</v>
      </c>
      <c r="B333">
        <v>5</v>
      </c>
      <c r="C333" s="1">
        <f t="shared" si="20"/>
        <v>0.5</v>
      </c>
      <c r="D333" t="s">
        <v>327</v>
      </c>
      <c r="E333" s="3">
        <v>1</v>
      </c>
      <c r="F333">
        <v>3</v>
      </c>
      <c r="H333">
        <v>1</v>
      </c>
      <c r="I333">
        <v>2</v>
      </c>
      <c r="J333">
        <v>2</v>
      </c>
      <c r="K333">
        <v>1</v>
      </c>
    </row>
    <row r="334" spans="2:12" ht="12.75">
      <c r="B334">
        <v>6</v>
      </c>
      <c r="C334" s="1">
        <f t="shared" si="20"/>
        <v>0.5</v>
      </c>
      <c r="D334" t="s">
        <v>328</v>
      </c>
      <c r="L334" t="s">
        <v>332</v>
      </c>
    </row>
    <row r="335" spans="1:11" ht="12.75">
      <c r="A335" s="48" t="s">
        <v>1211</v>
      </c>
      <c r="B335">
        <v>7</v>
      </c>
      <c r="C335" s="1">
        <f t="shared" si="20"/>
        <v>0.5</v>
      </c>
      <c r="D335" t="s">
        <v>329</v>
      </c>
      <c r="E335" s="3">
        <v>1</v>
      </c>
      <c r="F335">
        <v>3</v>
      </c>
      <c r="H335">
        <v>1</v>
      </c>
      <c r="I335">
        <v>4</v>
      </c>
      <c r="J335">
        <v>3</v>
      </c>
      <c r="K335">
        <v>3</v>
      </c>
    </row>
    <row r="336" spans="1:11" ht="12.75">
      <c r="A336" t="s">
        <v>1188</v>
      </c>
      <c r="B336">
        <v>8</v>
      </c>
      <c r="C336" s="1">
        <f t="shared" si="20"/>
        <v>0.5</v>
      </c>
      <c r="D336" t="s">
        <v>330</v>
      </c>
      <c r="E336" s="3">
        <v>1</v>
      </c>
      <c r="F336">
        <v>3</v>
      </c>
      <c r="G336">
        <v>2</v>
      </c>
      <c r="H336">
        <v>2</v>
      </c>
      <c r="I336">
        <v>3</v>
      </c>
      <c r="J336">
        <v>4</v>
      </c>
      <c r="K336">
        <v>3</v>
      </c>
    </row>
    <row r="337" spans="1:12" ht="12.75">
      <c r="A337" s="1" t="s">
        <v>823</v>
      </c>
      <c r="B337">
        <v>9</v>
      </c>
      <c r="C337" s="1">
        <f t="shared" si="20"/>
        <v>0.5</v>
      </c>
      <c r="D337" t="s">
        <v>331</v>
      </c>
      <c r="E337" s="3">
        <v>1</v>
      </c>
      <c r="H337">
        <v>1</v>
      </c>
      <c r="I337">
        <v>4</v>
      </c>
      <c r="J337">
        <v>3</v>
      </c>
      <c r="K337">
        <v>2</v>
      </c>
      <c r="L337" s="21" t="s">
        <v>1251</v>
      </c>
    </row>
    <row r="338" spans="1:12" ht="12.75">
      <c r="A338" s="1" t="s">
        <v>823</v>
      </c>
      <c r="B338">
        <v>10</v>
      </c>
      <c r="C338" s="1">
        <f>1/4</f>
        <v>0.25</v>
      </c>
      <c r="D338" t="s">
        <v>328</v>
      </c>
      <c r="E338" s="3">
        <v>1</v>
      </c>
      <c r="G338">
        <v>1</v>
      </c>
      <c r="K338">
        <v>1</v>
      </c>
      <c r="L338" t="s">
        <v>333</v>
      </c>
    </row>
    <row r="339" ht="12.75">
      <c r="D339" s="5" t="s">
        <v>338</v>
      </c>
    </row>
    <row r="340" spans="2:11" ht="12.75">
      <c r="B340">
        <v>1</v>
      </c>
      <c r="C340" s="1">
        <f>3/4</f>
        <v>0.75</v>
      </c>
      <c r="D340" t="s">
        <v>336</v>
      </c>
      <c r="E340" s="3">
        <v>1</v>
      </c>
      <c r="F340">
        <v>3</v>
      </c>
      <c r="G340">
        <v>1</v>
      </c>
      <c r="H340">
        <v>2</v>
      </c>
      <c r="I340">
        <v>3</v>
      </c>
      <c r="J340">
        <v>2</v>
      </c>
      <c r="K340">
        <v>2</v>
      </c>
    </row>
    <row r="341" spans="2:8" ht="12.75">
      <c r="B341">
        <v>2</v>
      </c>
      <c r="C341" s="1">
        <f aca="true" t="shared" si="21" ref="C341:C348">1/2</f>
        <v>0.5</v>
      </c>
      <c r="D341" t="s">
        <v>337</v>
      </c>
      <c r="E341" s="3">
        <v>1</v>
      </c>
      <c r="F341">
        <v>2</v>
      </c>
      <c r="G341">
        <v>1</v>
      </c>
      <c r="H341">
        <v>1</v>
      </c>
    </row>
    <row r="342" spans="2:10" ht="12.75">
      <c r="B342">
        <v>3</v>
      </c>
      <c r="C342" s="1">
        <f t="shared" si="21"/>
        <v>0.5</v>
      </c>
      <c r="D342" t="s">
        <v>339</v>
      </c>
      <c r="E342" s="3">
        <v>1</v>
      </c>
      <c r="F342">
        <v>3</v>
      </c>
      <c r="H342">
        <v>2</v>
      </c>
      <c r="I342">
        <v>3</v>
      </c>
      <c r="J342">
        <v>3</v>
      </c>
    </row>
    <row r="343" spans="2:11" ht="12.75">
      <c r="B343">
        <v>4</v>
      </c>
      <c r="C343" s="1">
        <f t="shared" si="21"/>
        <v>0.5</v>
      </c>
      <c r="D343" t="s">
        <v>340</v>
      </c>
      <c r="E343" s="3">
        <v>1</v>
      </c>
      <c r="F343">
        <v>1</v>
      </c>
      <c r="H343">
        <v>2</v>
      </c>
      <c r="I343">
        <v>4</v>
      </c>
      <c r="J343">
        <v>2</v>
      </c>
      <c r="K343">
        <v>2</v>
      </c>
    </row>
    <row r="344" spans="2:11" ht="12.75">
      <c r="B344">
        <v>5</v>
      </c>
      <c r="C344" s="1">
        <f t="shared" si="21"/>
        <v>0.5</v>
      </c>
      <c r="D344" t="s">
        <v>341</v>
      </c>
      <c r="E344" s="3">
        <v>1</v>
      </c>
      <c r="F344">
        <v>1</v>
      </c>
      <c r="H344">
        <v>1</v>
      </c>
      <c r="I344">
        <v>3</v>
      </c>
      <c r="J344">
        <v>3</v>
      </c>
      <c r="K344">
        <v>2</v>
      </c>
    </row>
    <row r="345" spans="2:11" ht="12.75">
      <c r="B345">
        <v>6</v>
      </c>
      <c r="C345" s="1">
        <f t="shared" si="21"/>
        <v>0.5</v>
      </c>
      <c r="D345" t="s">
        <v>342</v>
      </c>
      <c r="E345" s="3">
        <v>1</v>
      </c>
      <c r="F345">
        <v>1</v>
      </c>
      <c r="G345">
        <v>1</v>
      </c>
      <c r="H345">
        <v>1</v>
      </c>
      <c r="I345">
        <v>1</v>
      </c>
      <c r="J345">
        <v>1</v>
      </c>
      <c r="K345">
        <v>1</v>
      </c>
    </row>
    <row r="346" spans="2:11" ht="12.75">
      <c r="B346">
        <v>7</v>
      </c>
      <c r="C346" s="1">
        <f t="shared" si="21"/>
        <v>0.5</v>
      </c>
      <c r="D346" t="s">
        <v>343</v>
      </c>
      <c r="E346" s="3">
        <v>1</v>
      </c>
      <c r="F346">
        <v>2</v>
      </c>
      <c r="G346">
        <v>1</v>
      </c>
      <c r="H346">
        <v>2</v>
      </c>
      <c r="I346">
        <v>3</v>
      </c>
      <c r="J346">
        <v>3</v>
      </c>
      <c r="K346">
        <v>3</v>
      </c>
    </row>
    <row r="347" spans="2:11" ht="12.75">
      <c r="B347">
        <v>8</v>
      </c>
      <c r="C347" s="1">
        <f t="shared" si="21"/>
        <v>0.5</v>
      </c>
      <c r="D347" t="s">
        <v>344</v>
      </c>
      <c r="E347" s="3">
        <v>1</v>
      </c>
      <c r="F347">
        <v>1</v>
      </c>
      <c r="G347">
        <v>2</v>
      </c>
      <c r="H347">
        <v>2</v>
      </c>
      <c r="I347">
        <v>4</v>
      </c>
      <c r="J347">
        <v>3</v>
      </c>
      <c r="K347">
        <v>3</v>
      </c>
    </row>
    <row r="348" spans="2:11" ht="12.75">
      <c r="B348">
        <v>9</v>
      </c>
      <c r="C348" s="1">
        <f t="shared" si="21"/>
        <v>0.5</v>
      </c>
      <c r="D348" t="s">
        <v>345</v>
      </c>
      <c r="E348" s="3">
        <v>1</v>
      </c>
      <c r="F348">
        <v>2</v>
      </c>
      <c r="G348">
        <v>1</v>
      </c>
      <c r="H348">
        <v>1</v>
      </c>
      <c r="I348">
        <v>4</v>
      </c>
      <c r="J348">
        <v>2</v>
      </c>
      <c r="K348">
        <v>1</v>
      </c>
    </row>
    <row r="349" spans="2:11" ht="12.75">
      <c r="B349">
        <v>10</v>
      </c>
      <c r="C349" s="1">
        <f>1/4</f>
        <v>0.25</v>
      </c>
      <c r="D349" t="s">
        <v>346</v>
      </c>
      <c r="E349" s="3">
        <v>1</v>
      </c>
      <c r="H349">
        <v>1</v>
      </c>
      <c r="I349">
        <v>2</v>
      </c>
      <c r="J349">
        <v>1</v>
      </c>
      <c r="K349">
        <v>1</v>
      </c>
    </row>
    <row r="350" spans="2:11" ht="12.75">
      <c r="B350">
        <v>11</v>
      </c>
      <c r="C350" s="1">
        <f>1/4</f>
        <v>0.25</v>
      </c>
      <c r="D350" t="s">
        <v>347</v>
      </c>
      <c r="E350" s="3">
        <v>1</v>
      </c>
      <c r="G350">
        <v>2</v>
      </c>
      <c r="H350">
        <v>1</v>
      </c>
      <c r="I350">
        <v>1</v>
      </c>
      <c r="J350">
        <v>1</v>
      </c>
      <c r="K350">
        <v>1</v>
      </c>
    </row>
    <row r="351" spans="2:10" ht="12.75">
      <c r="B351">
        <v>12</v>
      </c>
      <c r="C351" s="1">
        <f>1/4</f>
        <v>0.25</v>
      </c>
      <c r="D351" t="s">
        <v>348</v>
      </c>
      <c r="E351" s="3">
        <v>1</v>
      </c>
      <c r="H351">
        <v>1</v>
      </c>
      <c r="I351">
        <v>2</v>
      </c>
      <c r="J351">
        <v>1</v>
      </c>
    </row>
    <row r="352" ht="12.75">
      <c r="D352" s="5" t="s">
        <v>355</v>
      </c>
    </row>
    <row r="353" spans="1:10" ht="12.75">
      <c r="A353" t="s">
        <v>1444</v>
      </c>
      <c r="B353">
        <v>1</v>
      </c>
      <c r="C353" s="1">
        <v>1</v>
      </c>
      <c r="D353" t="s">
        <v>349</v>
      </c>
      <c r="E353" s="3">
        <v>1</v>
      </c>
      <c r="F353">
        <v>1</v>
      </c>
      <c r="G353">
        <v>1</v>
      </c>
      <c r="H353">
        <v>2</v>
      </c>
      <c r="I353">
        <v>3</v>
      </c>
      <c r="J353">
        <v>2</v>
      </c>
    </row>
    <row r="354" spans="1:12" ht="12.75">
      <c r="A354" s="1" t="s">
        <v>823</v>
      </c>
      <c r="B354">
        <v>2</v>
      </c>
      <c r="C354" s="1">
        <v>1</v>
      </c>
      <c r="D354" t="s">
        <v>350</v>
      </c>
      <c r="L354" s="62" t="s">
        <v>38</v>
      </c>
    </row>
    <row r="355" spans="1:12" ht="12.75">
      <c r="A355" s="1" t="s">
        <v>823</v>
      </c>
      <c r="B355">
        <v>3</v>
      </c>
      <c r="C355" s="1">
        <f>1/2</f>
        <v>0.5</v>
      </c>
      <c r="D355" t="s">
        <v>351</v>
      </c>
      <c r="L355" s="62"/>
    </row>
    <row r="356" spans="1:12" ht="12.75">
      <c r="A356" s="1" t="s">
        <v>823</v>
      </c>
      <c r="B356">
        <v>4</v>
      </c>
      <c r="C356" s="1">
        <f>1/2</f>
        <v>0.5</v>
      </c>
      <c r="D356" t="s">
        <v>352</v>
      </c>
      <c r="E356" s="3">
        <v>1</v>
      </c>
      <c r="G356">
        <v>2</v>
      </c>
      <c r="H356">
        <v>1</v>
      </c>
      <c r="I356">
        <v>3</v>
      </c>
      <c r="J356">
        <v>2</v>
      </c>
      <c r="K356">
        <v>2</v>
      </c>
      <c r="L356" t="s">
        <v>1245</v>
      </c>
    </row>
    <row r="357" spans="1:11" ht="12.75">
      <c r="A357" t="s">
        <v>1446</v>
      </c>
      <c r="B357">
        <v>5</v>
      </c>
      <c r="C357" s="1">
        <f>1/2</f>
        <v>0.5</v>
      </c>
      <c r="D357" t="s">
        <v>353</v>
      </c>
      <c r="E357" s="3">
        <v>1</v>
      </c>
      <c r="F357">
        <v>2</v>
      </c>
      <c r="G357">
        <v>2</v>
      </c>
      <c r="H357">
        <v>1</v>
      </c>
      <c r="I357">
        <v>4</v>
      </c>
      <c r="J357">
        <v>3</v>
      </c>
      <c r="K357">
        <v>3</v>
      </c>
    </row>
    <row r="358" spans="1:11" ht="12.75">
      <c r="A358" t="s">
        <v>1445</v>
      </c>
      <c r="B358">
        <v>6</v>
      </c>
      <c r="C358" s="1">
        <f>1/2</f>
        <v>0.5</v>
      </c>
      <c r="D358" t="s">
        <v>354</v>
      </c>
      <c r="E358" s="3">
        <v>1</v>
      </c>
      <c r="H358">
        <v>1</v>
      </c>
      <c r="I358">
        <v>3</v>
      </c>
      <c r="J358">
        <v>3</v>
      </c>
      <c r="K358">
        <v>2</v>
      </c>
    </row>
    <row r="359" ht="12.75">
      <c r="D359" s="5" t="s">
        <v>361</v>
      </c>
    </row>
    <row r="360" spans="1:11" ht="12.75">
      <c r="A360" t="s">
        <v>1770</v>
      </c>
      <c r="B360">
        <v>1</v>
      </c>
      <c r="C360" s="1">
        <v>1</v>
      </c>
      <c r="D360" t="s">
        <v>356</v>
      </c>
      <c r="E360" s="3">
        <v>1</v>
      </c>
      <c r="F360">
        <v>4</v>
      </c>
      <c r="H360">
        <v>2</v>
      </c>
      <c r="I360">
        <v>4</v>
      </c>
      <c r="J360">
        <v>4</v>
      </c>
      <c r="K360">
        <v>4</v>
      </c>
    </row>
    <row r="361" spans="1:11" ht="12.75">
      <c r="A361" t="s">
        <v>1179</v>
      </c>
      <c r="B361">
        <v>2</v>
      </c>
      <c r="C361" s="1">
        <v>1</v>
      </c>
      <c r="D361" t="s">
        <v>357</v>
      </c>
      <c r="F361">
        <v>3</v>
      </c>
      <c r="H361">
        <v>2</v>
      </c>
      <c r="I361">
        <v>6</v>
      </c>
      <c r="J361">
        <v>5</v>
      </c>
      <c r="K361">
        <v>5</v>
      </c>
    </row>
    <row r="362" spans="1:11" ht="12.75">
      <c r="A362" s="70" t="s">
        <v>1241</v>
      </c>
      <c r="B362">
        <v>3</v>
      </c>
      <c r="C362" s="1">
        <f>1/2</f>
        <v>0.5</v>
      </c>
      <c r="D362" t="s">
        <v>358</v>
      </c>
      <c r="E362" s="3">
        <v>1</v>
      </c>
      <c r="H362">
        <v>2</v>
      </c>
      <c r="I362">
        <v>4</v>
      </c>
      <c r="J362">
        <v>3</v>
      </c>
      <c r="K362">
        <v>3</v>
      </c>
    </row>
    <row r="363" spans="1:11" ht="12.75">
      <c r="A363" s="70"/>
      <c r="B363">
        <v>4</v>
      </c>
      <c r="C363" s="1">
        <f>1/2</f>
        <v>0.5</v>
      </c>
      <c r="D363" t="s">
        <v>359</v>
      </c>
      <c r="E363" s="3">
        <v>1</v>
      </c>
      <c r="F363">
        <v>1</v>
      </c>
      <c r="G363">
        <v>2</v>
      </c>
      <c r="H363">
        <v>1</v>
      </c>
      <c r="I363">
        <v>3</v>
      </c>
      <c r="J363">
        <v>3</v>
      </c>
      <c r="K363">
        <v>4</v>
      </c>
    </row>
    <row r="364" spans="1:10" ht="12.75">
      <c r="A364" t="s">
        <v>1180</v>
      </c>
      <c r="B364">
        <v>5</v>
      </c>
      <c r="C364" s="1">
        <f>1/4</f>
        <v>0.25</v>
      </c>
      <c r="D364" t="s">
        <v>360</v>
      </c>
      <c r="E364" s="3">
        <v>1</v>
      </c>
      <c r="F364">
        <v>1</v>
      </c>
      <c r="G364">
        <v>1</v>
      </c>
      <c r="H364">
        <v>1</v>
      </c>
      <c r="I364">
        <v>1</v>
      </c>
      <c r="J364">
        <v>1</v>
      </c>
    </row>
    <row r="365" ht="12.75">
      <c r="D365" s="5" t="s">
        <v>366</v>
      </c>
    </row>
    <row r="366" spans="1:12" ht="12.75">
      <c r="A366" t="s">
        <v>1243</v>
      </c>
      <c r="B366">
        <v>1</v>
      </c>
      <c r="C366" s="1">
        <v>1</v>
      </c>
      <c r="D366" t="s">
        <v>1193</v>
      </c>
      <c r="E366" s="3">
        <v>1</v>
      </c>
      <c r="F366">
        <v>3</v>
      </c>
      <c r="H366">
        <v>2</v>
      </c>
      <c r="I366">
        <v>4</v>
      </c>
      <c r="J366">
        <v>1</v>
      </c>
      <c r="K366">
        <v>2</v>
      </c>
      <c r="L366" s="21" t="s">
        <v>1244</v>
      </c>
    </row>
    <row r="367" spans="1:11" ht="12.75">
      <c r="A367" t="s">
        <v>1751</v>
      </c>
      <c r="B367">
        <v>2</v>
      </c>
      <c r="C367" s="1">
        <f>3/4</f>
        <v>0.75</v>
      </c>
      <c r="D367" t="s">
        <v>362</v>
      </c>
      <c r="E367" s="3">
        <v>1</v>
      </c>
      <c r="F367">
        <v>1</v>
      </c>
      <c r="H367">
        <v>2</v>
      </c>
      <c r="I367">
        <v>4</v>
      </c>
      <c r="J367">
        <v>2</v>
      </c>
      <c r="K367">
        <v>2</v>
      </c>
    </row>
    <row r="368" spans="1:11" ht="12.75">
      <c r="A368" s="62" t="s">
        <v>879</v>
      </c>
      <c r="B368">
        <v>3</v>
      </c>
      <c r="C368" s="1">
        <f>1/2</f>
        <v>0.5</v>
      </c>
      <c r="D368" t="s">
        <v>363</v>
      </c>
      <c r="E368" s="3">
        <v>1</v>
      </c>
      <c r="F368">
        <v>1</v>
      </c>
      <c r="H368">
        <v>2</v>
      </c>
      <c r="I368">
        <v>4</v>
      </c>
      <c r="J368">
        <v>4</v>
      </c>
      <c r="K368">
        <v>3</v>
      </c>
    </row>
    <row r="369" spans="1:11" ht="12.75">
      <c r="A369" s="62"/>
      <c r="B369">
        <v>4</v>
      </c>
      <c r="C369" s="1">
        <f>1/2</f>
        <v>0.5</v>
      </c>
      <c r="D369" t="s">
        <v>364</v>
      </c>
      <c r="E369" s="3">
        <v>1</v>
      </c>
      <c r="F369">
        <v>3</v>
      </c>
      <c r="G369">
        <v>1</v>
      </c>
      <c r="H369">
        <v>2</v>
      </c>
      <c r="I369">
        <v>3</v>
      </c>
      <c r="J369">
        <v>4</v>
      </c>
      <c r="K369">
        <v>3</v>
      </c>
    </row>
    <row r="370" spans="1:10" ht="12.75">
      <c r="A370" t="s">
        <v>1744</v>
      </c>
      <c r="B370">
        <v>5</v>
      </c>
      <c r="C370" s="1">
        <f>1/4</f>
        <v>0.25</v>
      </c>
      <c r="D370" t="s">
        <v>365</v>
      </c>
      <c r="E370" s="3">
        <v>1</v>
      </c>
      <c r="G370">
        <v>1</v>
      </c>
      <c r="H370">
        <v>1</v>
      </c>
      <c r="I370">
        <v>1</v>
      </c>
      <c r="J370">
        <v>1</v>
      </c>
    </row>
    <row r="371" spans="1:12" ht="18" customHeight="1">
      <c r="A371" s="11">
        <v>38</v>
      </c>
      <c r="B371" s="9"/>
      <c r="C371" s="11">
        <f>SUM(C326:C370)</f>
        <v>21.5</v>
      </c>
      <c r="D371" s="12" t="s">
        <v>423</v>
      </c>
      <c r="E371" s="11">
        <f aca="true" t="shared" si="22" ref="E371:K371">SUM(E326:E370)</f>
        <v>33</v>
      </c>
      <c r="F371" s="11">
        <f t="shared" si="22"/>
        <v>54</v>
      </c>
      <c r="G371" s="11">
        <f t="shared" si="22"/>
        <v>27</v>
      </c>
      <c r="H371" s="11">
        <f t="shared" si="22"/>
        <v>51</v>
      </c>
      <c r="I371" s="11">
        <f t="shared" si="22"/>
        <v>103</v>
      </c>
      <c r="J371" s="11">
        <f t="shared" si="22"/>
        <v>87</v>
      </c>
      <c r="K371" s="11">
        <f t="shared" si="22"/>
        <v>67</v>
      </c>
      <c r="L371" s="9"/>
    </row>
    <row r="372" ht="19.5" customHeight="1">
      <c r="D372" s="8" t="s">
        <v>372</v>
      </c>
    </row>
    <row r="373" ht="12.75">
      <c r="D373" s="5" t="s">
        <v>373</v>
      </c>
    </row>
    <row r="374" spans="2:11" ht="12.75">
      <c r="B374">
        <v>1</v>
      </c>
      <c r="C374" s="1">
        <v>1</v>
      </c>
      <c r="D374" t="s">
        <v>367</v>
      </c>
      <c r="F374">
        <v>3</v>
      </c>
      <c r="G374">
        <v>1</v>
      </c>
      <c r="H374">
        <v>3</v>
      </c>
      <c r="I374">
        <v>6</v>
      </c>
      <c r="J374">
        <v>7</v>
      </c>
      <c r="K374">
        <v>5</v>
      </c>
    </row>
    <row r="375" spans="2:11" ht="12.75">
      <c r="B375">
        <v>2</v>
      </c>
      <c r="C375" s="1">
        <v>1</v>
      </c>
      <c r="D375" t="s">
        <v>1475</v>
      </c>
      <c r="F375">
        <v>4</v>
      </c>
      <c r="G375">
        <v>2</v>
      </c>
      <c r="H375">
        <v>2</v>
      </c>
      <c r="I375">
        <v>6</v>
      </c>
      <c r="J375">
        <v>6</v>
      </c>
      <c r="K375">
        <v>3</v>
      </c>
    </row>
    <row r="376" spans="2:11" ht="12.75">
      <c r="B376">
        <v>3</v>
      </c>
      <c r="C376" s="1">
        <f>1/2</f>
        <v>0.5</v>
      </c>
      <c r="D376" t="s">
        <v>368</v>
      </c>
      <c r="E376" s="3">
        <v>1</v>
      </c>
      <c r="F376">
        <v>2</v>
      </c>
      <c r="G376">
        <v>1</v>
      </c>
      <c r="H376">
        <v>1</v>
      </c>
      <c r="I376">
        <v>3</v>
      </c>
      <c r="J376">
        <v>2</v>
      </c>
      <c r="K376">
        <v>3</v>
      </c>
    </row>
    <row r="377" spans="2:10" ht="12.75">
      <c r="B377">
        <v>4</v>
      </c>
      <c r="C377" s="1">
        <f>1/2</f>
        <v>0.5</v>
      </c>
      <c r="D377" t="s">
        <v>369</v>
      </c>
      <c r="E377" s="3">
        <v>1</v>
      </c>
      <c r="F377">
        <v>1</v>
      </c>
      <c r="I377">
        <v>1</v>
      </c>
      <c r="J377">
        <v>1</v>
      </c>
    </row>
    <row r="378" spans="2:11" ht="12.75">
      <c r="B378">
        <v>5</v>
      </c>
      <c r="C378" s="1">
        <f>1/2</f>
        <v>0.5</v>
      </c>
      <c r="D378" t="s">
        <v>370</v>
      </c>
      <c r="E378" s="3">
        <v>1</v>
      </c>
      <c r="G378">
        <v>2</v>
      </c>
      <c r="H378">
        <v>2</v>
      </c>
      <c r="I378">
        <v>4</v>
      </c>
      <c r="J378">
        <v>3</v>
      </c>
      <c r="K378">
        <v>4</v>
      </c>
    </row>
    <row r="379" spans="2:11" ht="12.75">
      <c r="B379">
        <v>6</v>
      </c>
      <c r="C379" s="1">
        <f>1/2</f>
        <v>0.5</v>
      </c>
      <c r="D379" t="s">
        <v>371</v>
      </c>
      <c r="F379">
        <v>2</v>
      </c>
      <c r="H379">
        <v>2</v>
      </c>
      <c r="I379">
        <v>3</v>
      </c>
      <c r="J379">
        <v>3</v>
      </c>
      <c r="K379">
        <v>3</v>
      </c>
    </row>
    <row r="380" ht="12.75">
      <c r="D380" s="5" t="s">
        <v>385</v>
      </c>
    </row>
    <row r="381" spans="1:11" ht="12.75">
      <c r="A381" t="s">
        <v>1221</v>
      </c>
      <c r="B381">
        <v>1</v>
      </c>
      <c r="C381" s="1">
        <f>3/4</f>
        <v>0.75</v>
      </c>
      <c r="D381" t="s">
        <v>1529</v>
      </c>
      <c r="F381">
        <v>2</v>
      </c>
      <c r="H381">
        <v>2</v>
      </c>
      <c r="I381">
        <v>3</v>
      </c>
      <c r="J381">
        <v>4</v>
      </c>
      <c r="K381">
        <v>2</v>
      </c>
    </row>
    <row r="382" spans="1:11" ht="12.75">
      <c r="A382" t="s">
        <v>1505</v>
      </c>
      <c r="B382">
        <v>2</v>
      </c>
      <c r="C382" s="1">
        <f>3/4</f>
        <v>0.75</v>
      </c>
      <c r="D382" t="s">
        <v>374</v>
      </c>
      <c r="E382" s="3">
        <v>1</v>
      </c>
      <c r="F382">
        <v>1</v>
      </c>
      <c r="G382">
        <v>3</v>
      </c>
      <c r="I382">
        <v>3</v>
      </c>
      <c r="J382">
        <v>3</v>
      </c>
      <c r="K382">
        <v>2</v>
      </c>
    </row>
    <row r="383" spans="1:12" ht="12.75">
      <c r="A383" s="62" t="s">
        <v>1217</v>
      </c>
      <c r="B383">
        <v>3</v>
      </c>
      <c r="C383" s="1">
        <f>3/4</f>
        <v>0.75</v>
      </c>
      <c r="D383" t="s">
        <v>375</v>
      </c>
      <c r="E383" s="3">
        <v>1</v>
      </c>
      <c r="F383">
        <v>1</v>
      </c>
      <c r="H383">
        <v>2</v>
      </c>
      <c r="I383">
        <v>5</v>
      </c>
      <c r="J383">
        <v>6</v>
      </c>
      <c r="K383">
        <v>4</v>
      </c>
      <c r="L383" s="62" t="s">
        <v>172</v>
      </c>
    </row>
    <row r="384" spans="1:12" ht="12.75">
      <c r="A384" s="62"/>
      <c r="B384">
        <v>4</v>
      </c>
      <c r="C384" s="1">
        <f>3/4</f>
        <v>0.75</v>
      </c>
      <c r="D384" t="s">
        <v>376</v>
      </c>
      <c r="E384" s="3">
        <v>1</v>
      </c>
      <c r="F384">
        <v>1</v>
      </c>
      <c r="G384">
        <v>1</v>
      </c>
      <c r="H384">
        <v>2</v>
      </c>
      <c r="I384">
        <v>4</v>
      </c>
      <c r="J384">
        <v>3</v>
      </c>
      <c r="K384">
        <v>2</v>
      </c>
      <c r="L384" s="62"/>
    </row>
    <row r="385" spans="1:12" ht="12.75">
      <c r="A385" s="62"/>
      <c r="B385">
        <v>5</v>
      </c>
      <c r="C385" s="1">
        <f>3/4</f>
        <v>0.75</v>
      </c>
      <c r="D385" t="s">
        <v>170</v>
      </c>
      <c r="E385" s="3">
        <v>1</v>
      </c>
      <c r="H385">
        <v>1</v>
      </c>
      <c r="I385">
        <v>3</v>
      </c>
      <c r="J385">
        <v>2</v>
      </c>
      <c r="K385">
        <v>3</v>
      </c>
      <c r="L385" t="s">
        <v>101</v>
      </c>
    </row>
    <row r="386" spans="1:12" ht="12.75">
      <c r="A386" t="s">
        <v>1218</v>
      </c>
      <c r="B386">
        <v>6</v>
      </c>
      <c r="C386" s="1">
        <f>1/2</f>
        <v>0.5</v>
      </c>
      <c r="D386" t="s">
        <v>377</v>
      </c>
      <c r="E386" s="3">
        <v>1</v>
      </c>
      <c r="F386">
        <v>2</v>
      </c>
      <c r="G386">
        <v>1</v>
      </c>
      <c r="H386">
        <v>1</v>
      </c>
      <c r="I386">
        <v>4</v>
      </c>
      <c r="J386">
        <v>3</v>
      </c>
      <c r="K386">
        <v>4</v>
      </c>
      <c r="L386" t="s">
        <v>1219</v>
      </c>
    </row>
    <row r="387" spans="1:12" ht="12.75">
      <c r="A387" s="1" t="s">
        <v>823</v>
      </c>
      <c r="B387">
        <v>7</v>
      </c>
      <c r="C387" s="1">
        <f>1/2</f>
        <v>0.5</v>
      </c>
      <c r="D387" t="s">
        <v>1489</v>
      </c>
      <c r="E387" s="3">
        <v>1</v>
      </c>
      <c r="H387">
        <v>1</v>
      </c>
      <c r="I387">
        <v>3</v>
      </c>
      <c r="J387">
        <v>2</v>
      </c>
      <c r="K387">
        <v>3</v>
      </c>
      <c r="L387" t="s">
        <v>1220</v>
      </c>
    </row>
    <row r="388" spans="1:11" ht="12.75">
      <c r="A388" s="48" t="s">
        <v>1526</v>
      </c>
      <c r="B388">
        <v>8</v>
      </c>
      <c r="C388" s="1">
        <f>1/2</f>
        <v>0.5</v>
      </c>
      <c r="D388" t="s">
        <v>378</v>
      </c>
      <c r="E388" s="3">
        <v>1</v>
      </c>
      <c r="F388">
        <v>1</v>
      </c>
      <c r="G388">
        <v>2</v>
      </c>
      <c r="H388">
        <v>2</v>
      </c>
      <c r="I388">
        <v>3</v>
      </c>
      <c r="J388">
        <v>3</v>
      </c>
      <c r="K388">
        <v>4</v>
      </c>
    </row>
    <row r="389" spans="1:12" ht="12.75">
      <c r="A389" s="1" t="s">
        <v>823</v>
      </c>
      <c r="B389">
        <v>9</v>
      </c>
      <c r="C389" s="1">
        <f>1/2</f>
        <v>0.5</v>
      </c>
      <c r="D389" t="s">
        <v>379</v>
      </c>
      <c r="E389" s="3">
        <v>1</v>
      </c>
      <c r="I389">
        <v>2</v>
      </c>
      <c r="J389">
        <v>2</v>
      </c>
      <c r="K389">
        <v>1</v>
      </c>
      <c r="L389" t="s">
        <v>101</v>
      </c>
    </row>
    <row r="390" spans="1:10" ht="12.75">
      <c r="A390" s="1" t="s">
        <v>823</v>
      </c>
      <c r="B390">
        <v>10</v>
      </c>
      <c r="C390" s="1">
        <f>1/4</f>
        <v>0.25</v>
      </c>
      <c r="D390" t="s">
        <v>380</v>
      </c>
      <c r="E390" s="3">
        <v>1</v>
      </c>
      <c r="H390">
        <v>1</v>
      </c>
      <c r="I390">
        <v>1</v>
      </c>
      <c r="J390">
        <v>1</v>
      </c>
    </row>
    <row r="391" spans="1:8" ht="12.75">
      <c r="A391" s="1" t="s">
        <v>823</v>
      </c>
      <c r="B391">
        <v>11</v>
      </c>
      <c r="C391" s="1">
        <f>1/4</f>
        <v>0.25</v>
      </c>
      <c r="D391" t="s">
        <v>23</v>
      </c>
      <c r="E391" s="3">
        <v>1</v>
      </c>
      <c r="F391">
        <v>2</v>
      </c>
      <c r="G391">
        <v>1</v>
      </c>
      <c r="H391">
        <v>1</v>
      </c>
    </row>
    <row r="392" spans="1:11" ht="12.75">
      <c r="A392" t="s">
        <v>1513</v>
      </c>
      <c r="B392">
        <v>12</v>
      </c>
      <c r="C392" s="1">
        <f>1/4</f>
        <v>0.25</v>
      </c>
      <c r="D392" t="s">
        <v>381</v>
      </c>
      <c r="E392" s="3">
        <v>1</v>
      </c>
      <c r="F392">
        <v>2</v>
      </c>
      <c r="G392">
        <v>1</v>
      </c>
      <c r="H392">
        <v>2</v>
      </c>
      <c r="I392">
        <v>2</v>
      </c>
      <c r="J392">
        <v>2</v>
      </c>
      <c r="K392">
        <v>3</v>
      </c>
    </row>
    <row r="393" spans="1:12" ht="12.75">
      <c r="A393" t="s">
        <v>1502</v>
      </c>
      <c r="B393">
        <v>13</v>
      </c>
      <c r="C393" s="1">
        <f>1/4</f>
        <v>0.25</v>
      </c>
      <c r="D393" t="s">
        <v>382</v>
      </c>
      <c r="E393" s="3">
        <v>1</v>
      </c>
      <c r="H393">
        <v>1</v>
      </c>
      <c r="L393" t="s">
        <v>384</v>
      </c>
    </row>
    <row r="394" spans="1:12" ht="12.75">
      <c r="A394" s="1" t="s">
        <v>823</v>
      </c>
      <c r="B394">
        <v>14</v>
      </c>
      <c r="C394" s="1">
        <f>1/4</f>
        <v>0.25</v>
      </c>
      <c r="D394" t="s">
        <v>1194</v>
      </c>
      <c r="L394" t="s">
        <v>1222</v>
      </c>
    </row>
    <row r="395" spans="1:12" ht="12.75">
      <c r="A395" t="s">
        <v>1524</v>
      </c>
      <c r="B395">
        <v>15</v>
      </c>
      <c r="C395" s="1">
        <f>1/2</f>
        <v>0.5</v>
      </c>
      <c r="D395" t="s">
        <v>383</v>
      </c>
      <c r="E395" s="3">
        <v>1</v>
      </c>
      <c r="L395" t="s">
        <v>101</v>
      </c>
    </row>
    <row r="396" ht="12.75">
      <c r="D396" s="5" t="s">
        <v>389</v>
      </c>
    </row>
    <row r="397" spans="1:12" ht="12.75">
      <c r="A397" t="s">
        <v>1484</v>
      </c>
      <c r="B397">
        <v>1</v>
      </c>
      <c r="C397" s="1">
        <v>1</v>
      </c>
      <c r="D397" t="s">
        <v>386</v>
      </c>
      <c r="E397" s="3">
        <v>1</v>
      </c>
      <c r="F397">
        <v>2</v>
      </c>
      <c r="H397">
        <v>1</v>
      </c>
      <c r="I397">
        <v>3</v>
      </c>
      <c r="J397">
        <v>3</v>
      </c>
      <c r="K397">
        <v>4</v>
      </c>
      <c r="L397" t="s">
        <v>100</v>
      </c>
    </row>
    <row r="398" spans="1:12" ht="12.75">
      <c r="A398" t="s">
        <v>1467</v>
      </c>
      <c r="B398">
        <v>2</v>
      </c>
      <c r="C398" s="1">
        <v>1</v>
      </c>
      <c r="D398" t="s">
        <v>1170</v>
      </c>
      <c r="E398" s="3">
        <v>1</v>
      </c>
      <c r="I398">
        <v>3</v>
      </c>
      <c r="J398">
        <v>2</v>
      </c>
      <c r="K398">
        <v>3</v>
      </c>
      <c r="L398" t="s">
        <v>100</v>
      </c>
    </row>
    <row r="399" spans="1:11" ht="12.75">
      <c r="A399" t="s">
        <v>1471</v>
      </c>
      <c r="B399">
        <v>3</v>
      </c>
      <c r="C399" s="1">
        <f aca="true" t="shared" si="23" ref="C399:C405">1/2</f>
        <v>0.5</v>
      </c>
      <c r="D399" t="s">
        <v>387</v>
      </c>
      <c r="E399" s="3">
        <v>1</v>
      </c>
      <c r="F399">
        <v>2</v>
      </c>
      <c r="H399">
        <v>1</v>
      </c>
      <c r="I399">
        <v>1</v>
      </c>
      <c r="J399">
        <v>2</v>
      </c>
      <c r="K399">
        <v>1</v>
      </c>
    </row>
    <row r="400" spans="1:11" ht="12.75">
      <c r="A400" t="s">
        <v>1476</v>
      </c>
      <c r="B400">
        <v>4</v>
      </c>
      <c r="C400" s="1">
        <f t="shared" si="23"/>
        <v>0.5</v>
      </c>
      <c r="D400" t="s">
        <v>388</v>
      </c>
      <c r="E400" s="3">
        <v>1</v>
      </c>
      <c r="F400">
        <v>3</v>
      </c>
      <c r="H400">
        <v>2</v>
      </c>
      <c r="I400">
        <v>4</v>
      </c>
      <c r="J400">
        <v>3</v>
      </c>
      <c r="K400">
        <v>2</v>
      </c>
    </row>
    <row r="401" ht="12.75">
      <c r="D401" s="5" t="s">
        <v>394</v>
      </c>
    </row>
    <row r="402" spans="1:11" ht="12.75">
      <c r="A402" t="s">
        <v>1458</v>
      </c>
      <c r="B402">
        <v>1</v>
      </c>
      <c r="C402" s="1">
        <f t="shared" si="23"/>
        <v>0.5</v>
      </c>
      <c r="D402" t="s">
        <v>390</v>
      </c>
      <c r="E402" s="3">
        <v>1</v>
      </c>
      <c r="F402">
        <v>3</v>
      </c>
      <c r="G402">
        <v>1</v>
      </c>
      <c r="H402">
        <v>1</v>
      </c>
      <c r="I402">
        <v>4</v>
      </c>
      <c r="J402">
        <v>3</v>
      </c>
      <c r="K402">
        <v>4</v>
      </c>
    </row>
    <row r="403" spans="1:11" ht="12.75">
      <c r="A403" t="s">
        <v>1457</v>
      </c>
      <c r="B403">
        <v>2</v>
      </c>
      <c r="C403" s="1">
        <f t="shared" si="23"/>
        <v>0.5</v>
      </c>
      <c r="D403" t="s">
        <v>391</v>
      </c>
      <c r="E403" s="3">
        <v>1</v>
      </c>
      <c r="F403">
        <v>2</v>
      </c>
      <c r="G403">
        <v>2</v>
      </c>
      <c r="H403">
        <v>2</v>
      </c>
      <c r="I403">
        <v>4</v>
      </c>
      <c r="J403">
        <v>4</v>
      </c>
      <c r="K403">
        <v>5</v>
      </c>
    </row>
    <row r="404" spans="1:11" ht="12.75">
      <c r="A404" t="s">
        <v>1462</v>
      </c>
      <c r="B404">
        <v>3</v>
      </c>
      <c r="C404" s="1">
        <f t="shared" si="23"/>
        <v>0.5</v>
      </c>
      <c r="D404" t="s">
        <v>392</v>
      </c>
      <c r="E404" s="3">
        <v>1</v>
      </c>
      <c r="F404">
        <v>3</v>
      </c>
      <c r="G404">
        <v>1</v>
      </c>
      <c r="H404">
        <v>2</v>
      </c>
      <c r="I404">
        <v>5</v>
      </c>
      <c r="J404">
        <v>4</v>
      </c>
      <c r="K404">
        <v>4</v>
      </c>
    </row>
    <row r="405" spans="1:11" ht="12.75">
      <c r="A405" t="s">
        <v>1461</v>
      </c>
      <c r="B405">
        <v>4</v>
      </c>
      <c r="C405" s="1">
        <f t="shared" si="23"/>
        <v>0.5</v>
      </c>
      <c r="D405" t="s">
        <v>393</v>
      </c>
      <c r="F405">
        <v>2</v>
      </c>
      <c r="H405">
        <v>1</v>
      </c>
      <c r="I405">
        <v>2</v>
      </c>
      <c r="J405">
        <v>3</v>
      </c>
      <c r="K405">
        <v>3</v>
      </c>
    </row>
    <row r="406" ht="12.75">
      <c r="D406" s="5" t="s">
        <v>73</v>
      </c>
    </row>
    <row r="407" spans="1:11" ht="12.75">
      <c r="A407" t="s">
        <v>1530</v>
      </c>
      <c r="B407">
        <v>1</v>
      </c>
      <c r="C407" s="1">
        <v>1</v>
      </c>
      <c r="D407" t="s">
        <v>395</v>
      </c>
      <c r="E407" s="3">
        <v>1</v>
      </c>
      <c r="F407">
        <v>4</v>
      </c>
      <c r="H407">
        <v>3</v>
      </c>
      <c r="I407">
        <v>6</v>
      </c>
      <c r="J407">
        <v>5</v>
      </c>
      <c r="K407">
        <v>7</v>
      </c>
    </row>
    <row r="408" spans="1:11" ht="12.75">
      <c r="A408" t="s">
        <v>1756</v>
      </c>
      <c r="B408">
        <v>2</v>
      </c>
      <c r="C408" s="1">
        <f>3/4</f>
        <v>0.75</v>
      </c>
      <c r="D408" t="s">
        <v>396</v>
      </c>
      <c r="E408" s="3">
        <v>1</v>
      </c>
      <c r="F408">
        <v>2</v>
      </c>
      <c r="G408">
        <v>1</v>
      </c>
      <c r="H408">
        <v>2</v>
      </c>
      <c r="I408">
        <v>5</v>
      </c>
      <c r="J408">
        <v>5</v>
      </c>
      <c r="K408">
        <v>6</v>
      </c>
    </row>
    <row r="409" spans="1:11" ht="12.75">
      <c r="A409" t="s">
        <v>1757</v>
      </c>
      <c r="B409">
        <v>3</v>
      </c>
      <c r="C409" s="1">
        <f>3/4</f>
        <v>0.75</v>
      </c>
      <c r="D409" t="s">
        <v>397</v>
      </c>
      <c r="E409" s="3">
        <v>1</v>
      </c>
      <c r="F409">
        <v>4</v>
      </c>
      <c r="G409">
        <v>1</v>
      </c>
      <c r="H409">
        <v>2</v>
      </c>
      <c r="I409">
        <v>6</v>
      </c>
      <c r="J409">
        <v>7</v>
      </c>
      <c r="K409">
        <v>5</v>
      </c>
    </row>
    <row r="410" spans="1:11" ht="12.75">
      <c r="A410" t="s">
        <v>1459</v>
      </c>
      <c r="B410">
        <v>4</v>
      </c>
      <c r="C410" s="1">
        <f>3/4</f>
        <v>0.75</v>
      </c>
      <c r="D410" t="s">
        <v>398</v>
      </c>
      <c r="E410" s="3">
        <v>1</v>
      </c>
      <c r="F410">
        <v>3</v>
      </c>
      <c r="G410">
        <v>1</v>
      </c>
      <c r="H410">
        <v>3</v>
      </c>
      <c r="I410">
        <v>6</v>
      </c>
      <c r="J410">
        <v>4</v>
      </c>
      <c r="K410">
        <v>6</v>
      </c>
    </row>
    <row r="411" spans="1:11" ht="12.75">
      <c r="A411" t="s">
        <v>1463</v>
      </c>
      <c r="B411">
        <v>5</v>
      </c>
      <c r="C411" s="1">
        <f>3/4</f>
        <v>0.75</v>
      </c>
      <c r="D411" t="s">
        <v>399</v>
      </c>
      <c r="E411" s="3">
        <v>1</v>
      </c>
      <c r="F411">
        <v>2</v>
      </c>
      <c r="H411">
        <v>2</v>
      </c>
      <c r="I411">
        <v>5</v>
      </c>
      <c r="J411">
        <v>4</v>
      </c>
      <c r="K411">
        <v>5</v>
      </c>
    </row>
    <row r="412" spans="1:12" ht="12.75">
      <c r="A412" t="s">
        <v>1477</v>
      </c>
      <c r="B412">
        <v>6</v>
      </c>
      <c r="C412" s="1">
        <f>5/8</f>
        <v>0.625</v>
      </c>
      <c r="D412" t="s">
        <v>400</v>
      </c>
      <c r="E412" s="3">
        <v>1</v>
      </c>
      <c r="F412">
        <v>2</v>
      </c>
      <c r="H412">
        <v>3</v>
      </c>
      <c r="I412">
        <v>6</v>
      </c>
      <c r="J412">
        <v>7</v>
      </c>
      <c r="K412">
        <v>6</v>
      </c>
      <c r="L412" t="s">
        <v>1749</v>
      </c>
    </row>
    <row r="413" spans="1:12" ht="12.75">
      <c r="A413" t="s">
        <v>1530</v>
      </c>
      <c r="B413">
        <v>7</v>
      </c>
      <c r="C413" s="1">
        <f>5/8</f>
        <v>0.625</v>
      </c>
      <c r="D413" t="s">
        <v>413</v>
      </c>
      <c r="F413">
        <v>2</v>
      </c>
      <c r="H413">
        <v>2</v>
      </c>
      <c r="I413">
        <v>4</v>
      </c>
      <c r="J413">
        <v>3</v>
      </c>
      <c r="K413">
        <v>2</v>
      </c>
      <c r="L413" t="s">
        <v>1748</v>
      </c>
    </row>
    <row r="414" spans="2:12" ht="12.75">
      <c r="B414">
        <v>8</v>
      </c>
      <c r="C414" s="1">
        <f aca="true" t="shared" si="24" ref="C414:C419">1/2</f>
        <v>0.5</v>
      </c>
      <c r="D414" t="s">
        <v>401</v>
      </c>
      <c r="E414" s="3">
        <v>1</v>
      </c>
      <c r="F414">
        <v>2</v>
      </c>
      <c r="G414">
        <v>1</v>
      </c>
      <c r="H414">
        <v>1</v>
      </c>
      <c r="I414">
        <v>1</v>
      </c>
      <c r="J414">
        <v>1</v>
      </c>
      <c r="L414" t="s">
        <v>1750</v>
      </c>
    </row>
    <row r="415" spans="1:11" ht="12.75">
      <c r="A415" t="s">
        <v>1525</v>
      </c>
      <c r="B415">
        <v>9</v>
      </c>
      <c r="C415" s="1">
        <f t="shared" si="24"/>
        <v>0.5</v>
      </c>
      <c r="D415" t="s">
        <v>402</v>
      </c>
      <c r="E415" s="3">
        <v>1</v>
      </c>
      <c r="F415">
        <v>1</v>
      </c>
      <c r="G415">
        <v>2</v>
      </c>
      <c r="H415">
        <v>2</v>
      </c>
      <c r="I415">
        <v>3</v>
      </c>
      <c r="J415">
        <v>3</v>
      </c>
      <c r="K415">
        <v>4</v>
      </c>
    </row>
    <row r="416" spans="2:11" ht="12.75">
      <c r="B416">
        <v>10</v>
      </c>
      <c r="C416" s="1">
        <f t="shared" si="24"/>
        <v>0.5</v>
      </c>
      <c r="D416" t="s">
        <v>403</v>
      </c>
      <c r="E416" s="3">
        <v>1</v>
      </c>
      <c r="F416">
        <v>3</v>
      </c>
      <c r="G416">
        <v>1</v>
      </c>
      <c r="H416">
        <v>2</v>
      </c>
      <c r="I416">
        <v>4</v>
      </c>
      <c r="J416">
        <v>3</v>
      </c>
      <c r="K416">
        <v>4</v>
      </c>
    </row>
    <row r="417" spans="1:10" ht="12.75">
      <c r="A417" t="s">
        <v>1488</v>
      </c>
      <c r="B417">
        <v>11</v>
      </c>
      <c r="C417" s="1">
        <f t="shared" si="24"/>
        <v>0.5</v>
      </c>
      <c r="D417" t="s">
        <v>404</v>
      </c>
      <c r="E417" s="3">
        <v>1</v>
      </c>
      <c r="F417">
        <v>2</v>
      </c>
      <c r="G417">
        <v>1</v>
      </c>
      <c r="H417">
        <v>1</v>
      </c>
      <c r="I417">
        <v>3</v>
      </c>
      <c r="J417">
        <v>1</v>
      </c>
    </row>
    <row r="418" spans="1:11" ht="12.75">
      <c r="A418" t="s">
        <v>1487</v>
      </c>
      <c r="B418">
        <v>12</v>
      </c>
      <c r="C418" s="1">
        <f t="shared" si="24"/>
        <v>0.5</v>
      </c>
      <c r="D418" t="s">
        <v>405</v>
      </c>
      <c r="E418" s="3">
        <v>1</v>
      </c>
      <c r="F418">
        <v>1</v>
      </c>
      <c r="G418">
        <v>1</v>
      </c>
      <c r="H418">
        <v>2</v>
      </c>
      <c r="I418">
        <v>2</v>
      </c>
      <c r="J418">
        <v>1</v>
      </c>
      <c r="K418">
        <v>3</v>
      </c>
    </row>
    <row r="419" spans="1:11" ht="12.75">
      <c r="A419" t="s">
        <v>1758</v>
      </c>
      <c r="B419">
        <v>13</v>
      </c>
      <c r="C419" s="1">
        <f t="shared" si="24"/>
        <v>0.5</v>
      </c>
      <c r="D419" t="s">
        <v>412</v>
      </c>
      <c r="E419" s="3">
        <v>1</v>
      </c>
      <c r="F419">
        <v>2</v>
      </c>
      <c r="G419">
        <v>1</v>
      </c>
      <c r="H419">
        <v>1</v>
      </c>
      <c r="I419">
        <v>3</v>
      </c>
      <c r="J419">
        <v>2</v>
      </c>
      <c r="K419">
        <v>3</v>
      </c>
    </row>
    <row r="420" spans="1:11" ht="12.75">
      <c r="A420" t="s">
        <v>1487</v>
      </c>
      <c r="B420">
        <v>14</v>
      </c>
      <c r="C420" s="1">
        <f aca="true" t="shared" si="25" ref="C420:C425">1/4</f>
        <v>0.25</v>
      </c>
      <c r="D420" t="s">
        <v>406</v>
      </c>
      <c r="E420" s="3">
        <v>1</v>
      </c>
      <c r="F420">
        <v>2</v>
      </c>
      <c r="G420">
        <v>1</v>
      </c>
      <c r="H420">
        <v>1</v>
      </c>
      <c r="I420">
        <v>2</v>
      </c>
      <c r="J420">
        <v>2</v>
      </c>
      <c r="K420">
        <v>1</v>
      </c>
    </row>
    <row r="421" spans="1:11" ht="12.75">
      <c r="A421" t="s">
        <v>1473</v>
      </c>
      <c r="B421">
        <v>15</v>
      </c>
      <c r="C421" s="1">
        <f t="shared" si="25"/>
        <v>0.25</v>
      </c>
      <c r="D421" t="s">
        <v>407</v>
      </c>
      <c r="E421" s="3">
        <v>1</v>
      </c>
      <c r="F421">
        <v>1</v>
      </c>
      <c r="G421">
        <v>1</v>
      </c>
      <c r="H421">
        <v>1</v>
      </c>
      <c r="I421">
        <v>2</v>
      </c>
      <c r="J421">
        <v>3</v>
      </c>
      <c r="K421">
        <v>2</v>
      </c>
    </row>
    <row r="422" spans="1:11" ht="12.75">
      <c r="A422" t="s">
        <v>1460</v>
      </c>
      <c r="B422">
        <v>16</v>
      </c>
      <c r="C422" s="1">
        <f t="shared" si="25"/>
        <v>0.25</v>
      </c>
      <c r="D422" t="s">
        <v>411</v>
      </c>
      <c r="E422" s="3">
        <v>1</v>
      </c>
      <c r="H422">
        <v>1</v>
      </c>
      <c r="I422">
        <v>2</v>
      </c>
      <c r="J422">
        <v>1</v>
      </c>
      <c r="K422">
        <v>2</v>
      </c>
    </row>
    <row r="423" spans="1:11" ht="12.75">
      <c r="A423" t="s">
        <v>1453</v>
      </c>
      <c r="B423">
        <v>17</v>
      </c>
      <c r="C423" s="1">
        <f t="shared" si="25"/>
        <v>0.25</v>
      </c>
      <c r="D423" t="s">
        <v>408</v>
      </c>
      <c r="F423">
        <v>1</v>
      </c>
      <c r="G423">
        <v>1</v>
      </c>
      <c r="H423">
        <v>1</v>
      </c>
      <c r="I423">
        <v>2</v>
      </c>
      <c r="J423">
        <v>2</v>
      </c>
      <c r="K423">
        <v>3</v>
      </c>
    </row>
    <row r="424" spans="1:11" ht="12.75">
      <c r="A424" t="s">
        <v>1464</v>
      </c>
      <c r="B424">
        <v>18</v>
      </c>
      <c r="C424" s="1">
        <f t="shared" si="25"/>
        <v>0.25</v>
      </c>
      <c r="D424" t="s">
        <v>409</v>
      </c>
      <c r="E424" s="3">
        <v>1</v>
      </c>
      <c r="H424">
        <v>1</v>
      </c>
      <c r="I424">
        <v>2</v>
      </c>
      <c r="J424">
        <v>2</v>
      </c>
      <c r="K424">
        <v>3</v>
      </c>
    </row>
    <row r="425" spans="1:12" ht="12.75">
      <c r="A425" t="s">
        <v>1472</v>
      </c>
      <c r="B425">
        <v>19</v>
      </c>
      <c r="C425" s="1">
        <f t="shared" si="25"/>
        <v>0.25</v>
      </c>
      <c r="D425" t="s">
        <v>410</v>
      </c>
      <c r="E425" s="3">
        <v>1</v>
      </c>
      <c r="F425">
        <v>1</v>
      </c>
      <c r="G425">
        <v>1</v>
      </c>
      <c r="H425">
        <v>1</v>
      </c>
      <c r="I425">
        <v>1</v>
      </c>
      <c r="J425">
        <v>2</v>
      </c>
      <c r="K425">
        <v>1</v>
      </c>
      <c r="L425" t="s">
        <v>1173</v>
      </c>
    </row>
    <row r="426" ht="12.75">
      <c r="D426" s="5" t="s">
        <v>76</v>
      </c>
    </row>
    <row r="427" spans="1:12" ht="12.75">
      <c r="A427" t="s">
        <v>1474</v>
      </c>
      <c r="D427" t="s">
        <v>414</v>
      </c>
      <c r="L427" t="s">
        <v>415</v>
      </c>
    </row>
    <row r="428" ht="12.75">
      <c r="D428" s="5" t="s">
        <v>78</v>
      </c>
    </row>
    <row r="429" spans="1:11" ht="12.75">
      <c r="A429" t="s">
        <v>1759</v>
      </c>
      <c r="D429" t="s">
        <v>416</v>
      </c>
      <c r="E429" s="3">
        <v>1</v>
      </c>
      <c r="I429">
        <v>1</v>
      </c>
      <c r="J429">
        <v>1</v>
      </c>
      <c r="K429">
        <v>1</v>
      </c>
    </row>
    <row r="430" spans="1:12" ht="19.5" customHeight="1">
      <c r="A430" s="11">
        <v>50</v>
      </c>
      <c r="B430" s="9"/>
      <c r="C430" s="11">
        <f>SUM(C372:C429)</f>
        <v>26.25</v>
      </c>
      <c r="D430" s="10" t="s">
        <v>424</v>
      </c>
      <c r="E430" s="11">
        <f aca="true" t="shared" si="26" ref="E430:K430">SUM(E372:E429)</f>
        <v>41</v>
      </c>
      <c r="F430" s="11">
        <f t="shared" si="26"/>
        <v>76</v>
      </c>
      <c r="G430" s="11">
        <f t="shared" si="26"/>
        <v>33</v>
      </c>
      <c r="H430" s="11">
        <f t="shared" si="26"/>
        <v>68</v>
      </c>
      <c r="I430" s="11">
        <f t="shared" si="26"/>
        <v>148</v>
      </c>
      <c r="J430" s="11">
        <f t="shared" si="26"/>
        <v>136</v>
      </c>
      <c r="K430" s="11">
        <f t="shared" si="26"/>
        <v>136</v>
      </c>
      <c r="L430" s="9"/>
    </row>
    <row r="432" spans="1:11" ht="18" customHeight="1">
      <c r="A432" s="11">
        <f>SUM(A63,A119,A173,A209,A264,A325,A371,A430)</f>
        <v>363</v>
      </c>
      <c r="B432" s="9"/>
      <c r="C432" s="11">
        <f>SUM(C63,C119,C173,C209,C264,C325,C371,C430)</f>
        <v>243.5</v>
      </c>
      <c r="D432" s="10" t="s">
        <v>425</v>
      </c>
      <c r="E432" s="11">
        <f aca="true" t="shared" si="27" ref="E432:K432">SUM(E63,E119,E173,E209,E264,E325,E371,E430)</f>
        <v>306</v>
      </c>
      <c r="F432" s="11">
        <f t="shared" si="27"/>
        <v>455</v>
      </c>
      <c r="G432" s="11">
        <f t="shared" si="27"/>
        <v>229</v>
      </c>
      <c r="H432" s="11">
        <f t="shared" si="27"/>
        <v>492</v>
      </c>
      <c r="I432" s="11">
        <f t="shared" si="27"/>
        <v>997</v>
      </c>
      <c r="J432" s="11">
        <f t="shared" si="27"/>
        <v>875</v>
      </c>
      <c r="K432" s="11">
        <f t="shared" si="27"/>
        <v>700</v>
      </c>
    </row>
  </sheetData>
  <mergeCells count="41">
    <mergeCell ref="A1:A2"/>
    <mergeCell ref="A258:A259"/>
    <mergeCell ref="A241:A242"/>
    <mergeCell ref="A190:A191"/>
    <mergeCell ref="A230:A231"/>
    <mergeCell ref="A145:A146"/>
    <mergeCell ref="C91:C92"/>
    <mergeCell ref="C93:C94"/>
    <mergeCell ref="A10:A11"/>
    <mergeCell ref="A98:A99"/>
    <mergeCell ref="A12:A13"/>
    <mergeCell ref="C160:C162"/>
    <mergeCell ref="C255:C256"/>
    <mergeCell ref="A236:A237"/>
    <mergeCell ref="C258:C259"/>
    <mergeCell ref="A255:A256"/>
    <mergeCell ref="B1:B2"/>
    <mergeCell ref="C288:C291"/>
    <mergeCell ref="D1:D2"/>
    <mergeCell ref="L1:L2"/>
    <mergeCell ref="C1:C2"/>
    <mergeCell ref="E1:G1"/>
    <mergeCell ref="L28:L30"/>
    <mergeCell ref="H1:K1"/>
    <mergeCell ref="L52:L54"/>
    <mergeCell ref="L45:L46"/>
    <mergeCell ref="L160:L162"/>
    <mergeCell ref="L232:L233"/>
    <mergeCell ref="L331:L332"/>
    <mergeCell ref="L354:L355"/>
    <mergeCell ref="L190:L191"/>
    <mergeCell ref="A272:A273"/>
    <mergeCell ref="A261:A263"/>
    <mergeCell ref="A362:A363"/>
    <mergeCell ref="A305:A306"/>
    <mergeCell ref="A303:A304"/>
    <mergeCell ref="A284:A285"/>
    <mergeCell ref="L383:L384"/>
    <mergeCell ref="A383:A385"/>
    <mergeCell ref="A331:A332"/>
    <mergeCell ref="A368:A36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4"/>
  <sheetViews>
    <sheetView tabSelected="1" workbookViewId="0" topLeftCell="A1">
      <pane ySplit="1" topLeftCell="BM79" activePane="bottomLeft" state="frozen"/>
      <selection pane="topLeft" activeCell="A1" sqref="A1"/>
      <selection pane="bottomLeft" activeCell="D97" sqref="D97"/>
    </sheetView>
  </sheetViews>
  <sheetFormatPr defaultColWidth="9.140625" defaultRowHeight="12.75"/>
  <cols>
    <col min="1" max="1" width="8.421875" style="0" customWidth="1"/>
    <col min="2" max="2" width="4.57421875" style="1" customWidth="1"/>
    <col min="3" max="3" width="5.421875" style="1" customWidth="1"/>
    <col min="4" max="4" width="30.8515625" style="0" customWidth="1"/>
    <col min="5" max="5" width="8.8515625" style="0" customWidth="1"/>
    <col min="6" max="6" width="29.8515625" style="0" customWidth="1"/>
  </cols>
  <sheetData>
    <row r="1" spans="1:6" ht="24" customHeight="1">
      <c r="A1" s="36" t="s">
        <v>426</v>
      </c>
      <c r="B1" s="36" t="s">
        <v>858</v>
      </c>
      <c r="C1" s="36" t="s">
        <v>428</v>
      </c>
      <c r="D1" s="36" t="s">
        <v>859</v>
      </c>
      <c r="E1" s="36">
        <v>1713</v>
      </c>
      <c r="F1" s="36" t="s">
        <v>12</v>
      </c>
    </row>
    <row r="2" spans="4:6" ht="19.5" customHeight="1">
      <c r="D2" s="18" t="s">
        <v>1108</v>
      </c>
      <c r="F2" s="30" t="s">
        <v>1265</v>
      </c>
    </row>
    <row r="3" ht="12.75">
      <c r="D3" s="23" t="s">
        <v>1080</v>
      </c>
    </row>
    <row r="4" ht="12.75">
      <c r="D4" s="23" t="s">
        <v>1081</v>
      </c>
    </row>
    <row r="5" spans="1:4" ht="12.75">
      <c r="A5" t="s">
        <v>1546</v>
      </c>
      <c r="B5" s="1">
        <v>1</v>
      </c>
      <c r="C5" s="1">
        <v>1</v>
      </c>
      <c r="D5" t="s">
        <v>1084</v>
      </c>
    </row>
    <row r="6" spans="1:6" ht="12.75">
      <c r="A6" t="s">
        <v>1541</v>
      </c>
      <c r="B6" s="1">
        <v>2</v>
      </c>
      <c r="C6" s="1">
        <f>1/2</f>
        <v>0.5</v>
      </c>
      <c r="D6" t="s">
        <v>1085</v>
      </c>
      <c r="F6" t="s">
        <v>1542</v>
      </c>
    </row>
    <row r="7" spans="1:6" ht="12.75">
      <c r="A7" t="s">
        <v>1344</v>
      </c>
      <c r="B7" s="1">
        <v>3</v>
      </c>
      <c r="C7" s="1">
        <f aca="true" t="shared" si="0" ref="C7:C14">1/2</f>
        <v>0.5</v>
      </c>
      <c r="D7" t="s">
        <v>1086</v>
      </c>
      <c r="F7" t="s">
        <v>1543</v>
      </c>
    </row>
    <row r="8" spans="1:6" ht="12.75">
      <c r="A8" t="s">
        <v>1343</v>
      </c>
      <c r="B8" s="1">
        <v>4</v>
      </c>
      <c r="C8" s="1">
        <f t="shared" si="0"/>
        <v>0.5</v>
      </c>
      <c r="D8" t="s">
        <v>1087</v>
      </c>
      <c r="F8" t="s">
        <v>1543</v>
      </c>
    </row>
    <row r="9" spans="1:4" ht="12.75">
      <c r="A9" t="s">
        <v>1550</v>
      </c>
      <c r="B9" s="1">
        <v>5</v>
      </c>
      <c r="C9" s="1">
        <f t="shared" si="0"/>
        <v>0.5</v>
      </c>
      <c r="D9" t="s">
        <v>1088</v>
      </c>
    </row>
    <row r="10" spans="1:5" ht="12.75">
      <c r="A10" t="s">
        <v>1177</v>
      </c>
      <c r="B10" s="1">
        <v>6</v>
      </c>
      <c r="C10" s="1">
        <f t="shared" si="0"/>
        <v>0.5</v>
      </c>
      <c r="D10" t="s">
        <v>1089</v>
      </c>
      <c r="E10" s="1" t="s">
        <v>1176</v>
      </c>
    </row>
    <row r="11" spans="1:4" ht="12.75">
      <c r="A11" t="s">
        <v>1547</v>
      </c>
      <c r="B11" s="1">
        <v>7</v>
      </c>
      <c r="C11" s="1">
        <f t="shared" si="0"/>
        <v>0.5</v>
      </c>
      <c r="D11" t="s">
        <v>1090</v>
      </c>
    </row>
    <row r="12" spans="1:4" ht="12.75">
      <c r="A12" s="34" t="s">
        <v>1552</v>
      </c>
      <c r="B12" s="1">
        <v>8</v>
      </c>
      <c r="C12" s="1">
        <f t="shared" si="0"/>
        <v>0.5</v>
      </c>
      <c r="D12" t="s">
        <v>18</v>
      </c>
    </row>
    <row r="13" spans="1:4" ht="12.75">
      <c r="A13" s="34" t="s">
        <v>1553</v>
      </c>
      <c r="B13" s="1">
        <v>9</v>
      </c>
      <c r="C13" s="1">
        <f t="shared" si="0"/>
        <v>0.5</v>
      </c>
      <c r="D13" t="s">
        <v>1091</v>
      </c>
    </row>
    <row r="14" spans="1:4" ht="12.75">
      <c r="A14" t="s">
        <v>678</v>
      </c>
      <c r="B14" s="1">
        <v>10</v>
      </c>
      <c r="C14" s="1">
        <f t="shared" si="0"/>
        <v>0.5</v>
      </c>
      <c r="D14" t="s">
        <v>1092</v>
      </c>
    </row>
    <row r="15" spans="1:4" ht="12.75">
      <c r="A15" t="s">
        <v>1339</v>
      </c>
      <c r="B15" s="1">
        <v>11</v>
      </c>
      <c r="C15" s="1">
        <f>1/4</f>
        <v>0.25</v>
      </c>
      <c r="D15" t="s">
        <v>1093</v>
      </c>
    </row>
    <row r="16" spans="1:4" ht="12.75">
      <c r="A16" t="s">
        <v>1345</v>
      </c>
      <c r="B16" s="1">
        <v>12</v>
      </c>
      <c r="C16" s="1">
        <f>1/4</f>
        <v>0.25</v>
      </c>
      <c r="D16" t="s">
        <v>1094</v>
      </c>
    </row>
    <row r="17" spans="1:4" ht="12.75">
      <c r="A17" t="s">
        <v>1342</v>
      </c>
      <c r="B17" s="1">
        <v>13</v>
      </c>
      <c r="C17" s="1">
        <f>1/2</f>
        <v>0.5</v>
      </c>
      <c r="D17" t="s">
        <v>1095</v>
      </c>
    </row>
    <row r="18" spans="1:6" ht="12.75">
      <c r="A18" t="s">
        <v>1551</v>
      </c>
      <c r="B18" s="1">
        <v>14</v>
      </c>
      <c r="C18" s="1">
        <f>1/4</f>
        <v>0.25</v>
      </c>
      <c r="D18" t="s">
        <v>1096</v>
      </c>
      <c r="F18" s="63" t="s">
        <v>1545</v>
      </c>
    </row>
    <row r="19" spans="1:6" ht="12.75">
      <c r="A19" s="1" t="s">
        <v>823</v>
      </c>
      <c r="B19" s="1">
        <v>15</v>
      </c>
      <c r="C19" s="1">
        <f>1/4</f>
        <v>0.25</v>
      </c>
      <c r="D19" t="s">
        <v>1097</v>
      </c>
      <c r="F19" s="63"/>
    </row>
    <row r="20" spans="1:6" ht="12.75">
      <c r="A20" s="1" t="s">
        <v>823</v>
      </c>
      <c r="B20" s="1">
        <v>16</v>
      </c>
      <c r="D20" t="s">
        <v>1098</v>
      </c>
      <c r="F20" s="63"/>
    </row>
    <row r="21" spans="2:6" ht="12.75" customHeight="1">
      <c r="B21" s="1">
        <v>17</v>
      </c>
      <c r="D21" t="s">
        <v>1099</v>
      </c>
      <c r="F21" s="55" t="s">
        <v>1595</v>
      </c>
    </row>
    <row r="22" spans="1:6" ht="12.75">
      <c r="A22" t="s">
        <v>1594</v>
      </c>
      <c r="B22" s="1" t="s">
        <v>1082</v>
      </c>
      <c r="D22" t="s">
        <v>1083</v>
      </c>
      <c r="F22" t="s">
        <v>1544</v>
      </c>
    </row>
    <row r="23" spans="4:6" ht="18.75" customHeight="1">
      <c r="D23" s="18" t="s">
        <v>1046</v>
      </c>
      <c r="F23" s="30" t="s">
        <v>1264</v>
      </c>
    </row>
    <row r="24" spans="2:4" ht="12.75">
      <c r="B24" s="17"/>
      <c r="D24" s="23" t="s">
        <v>1050</v>
      </c>
    </row>
    <row r="25" spans="2:4" ht="12.75">
      <c r="B25" s="17"/>
      <c r="D25" s="23" t="s">
        <v>1051</v>
      </c>
    </row>
    <row r="26" spans="1:6" ht="12.75">
      <c r="A26" s="21" t="s">
        <v>1380</v>
      </c>
      <c r="B26" s="1">
        <v>1</v>
      </c>
      <c r="D26" t="s">
        <v>1047</v>
      </c>
      <c r="F26" t="s">
        <v>1068</v>
      </c>
    </row>
    <row r="27" spans="1:6" ht="12.75">
      <c r="A27" s="24" t="s">
        <v>1532</v>
      </c>
      <c r="B27" s="1">
        <v>2</v>
      </c>
      <c r="D27" t="s">
        <v>1531</v>
      </c>
      <c r="F27" t="s">
        <v>1069</v>
      </c>
    </row>
    <row r="28" spans="1:6" ht="12.75">
      <c r="A28" s="21" t="s">
        <v>1381</v>
      </c>
      <c r="B28" s="1">
        <v>3</v>
      </c>
      <c r="D28" t="s">
        <v>1048</v>
      </c>
      <c r="F28" t="s">
        <v>1070</v>
      </c>
    </row>
    <row r="29" spans="1:6" ht="12.75">
      <c r="A29" s="62" t="s">
        <v>1378</v>
      </c>
      <c r="B29" s="1">
        <v>4</v>
      </c>
      <c r="D29" t="s">
        <v>407</v>
      </c>
      <c r="F29" s="70" t="s">
        <v>1379</v>
      </c>
    </row>
    <row r="30" spans="1:6" ht="12.75">
      <c r="A30" s="62"/>
      <c r="B30" s="1">
        <v>5</v>
      </c>
      <c r="D30" t="s">
        <v>1049</v>
      </c>
      <c r="F30" s="70"/>
    </row>
    <row r="31" spans="2:4" ht="12.75">
      <c r="B31" s="17"/>
      <c r="D31" s="23" t="s">
        <v>1052</v>
      </c>
    </row>
    <row r="32" spans="1:6" ht="12.75">
      <c r="A32" t="s">
        <v>1362</v>
      </c>
      <c r="B32" s="1">
        <v>6</v>
      </c>
      <c r="C32" s="1">
        <f>1/2</f>
        <v>0.5</v>
      </c>
      <c r="D32" t="s">
        <v>1053</v>
      </c>
      <c r="F32" t="s">
        <v>1363</v>
      </c>
    </row>
    <row r="33" spans="1:6" ht="12.75">
      <c r="A33" s="62" t="s">
        <v>1365</v>
      </c>
      <c r="B33" s="1">
        <v>7</v>
      </c>
      <c r="C33" s="1">
        <f>1/2</f>
        <v>0.5</v>
      </c>
      <c r="D33" t="s">
        <v>1054</v>
      </c>
      <c r="F33" s="70" t="s">
        <v>1066</v>
      </c>
    </row>
    <row r="34" spans="1:6" ht="12.75">
      <c r="A34" s="62"/>
      <c r="B34" s="1">
        <v>8</v>
      </c>
      <c r="C34" s="1">
        <f>1/2</f>
        <v>0.5</v>
      </c>
      <c r="D34" t="s">
        <v>1055</v>
      </c>
      <c r="F34" s="70"/>
    </row>
    <row r="35" spans="1:4" ht="12.75">
      <c r="A35" t="s">
        <v>1766</v>
      </c>
      <c r="B35" s="1">
        <v>9</v>
      </c>
      <c r="C35" s="1">
        <f>3/4</f>
        <v>0.75</v>
      </c>
      <c r="D35" t="s">
        <v>1056</v>
      </c>
    </row>
    <row r="36" spans="1:5" ht="12.75">
      <c r="A36" t="s">
        <v>1767</v>
      </c>
      <c r="B36" s="1">
        <v>10</v>
      </c>
      <c r="C36" s="1">
        <v>1</v>
      </c>
      <c r="D36" t="s">
        <v>1057</v>
      </c>
      <c r="E36" s="1" t="s">
        <v>1371</v>
      </c>
    </row>
    <row r="37" spans="1:4" ht="12.75">
      <c r="A37" t="s">
        <v>1367</v>
      </c>
      <c r="B37" s="1">
        <v>11</v>
      </c>
      <c r="C37" s="1">
        <f>3/4</f>
        <v>0.75</v>
      </c>
      <c r="D37" t="s">
        <v>1058</v>
      </c>
    </row>
    <row r="38" spans="1:6" ht="12.75">
      <c r="A38" t="s">
        <v>1373</v>
      </c>
      <c r="B38" s="1">
        <v>12</v>
      </c>
      <c r="C38" s="1">
        <f>3/4</f>
        <v>0.75</v>
      </c>
      <c r="D38" t="s">
        <v>1763</v>
      </c>
      <c r="F38" t="s">
        <v>1067</v>
      </c>
    </row>
    <row r="39" spans="1:5" ht="12.75">
      <c r="A39" t="s">
        <v>1364</v>
      </c>
      <c r="B39" s="1">
        <v>13</v>
      </c>
      <c r="C39" s="1">
        <f>1/2</f>
        <v>0.5</v>
      </c>
      <c r="D39" t="s">
        <v>1059</v>
      </c>
      <c r="E39" s="1" t="s">
        <v>1370</v>
      </c>
    </row>
    <row r="40" spans="1:4" ht="12.75">
      <c r="A40" t="s">
        <v>1762</v>
      </c>
      <c r="B40" s="1">
        <v>14</v>
      </c>
      <c r="C40" s="1">
        <f>1/2</f>
        <v>0.5</v>
      </c>
      <c r="D40" t="s">
        <v>1060</v>
      </c>
    </row>
    <row r="41" spans="1:4" ht="12.75">
      <c r="A41" t="s">
        <v>1765</v>
      </c>
      <c r="B41" s="1">
        <v>15</v>
      </c>
      <c r="C41" s="1">
        <f>1/2</f>
        <v>0.5</v>
      </c>
      <c r="D41" t="s">
        <v>1061</v>
      </c>
    </row>
    <row r="42" spans="1:6" ht="12.75">
      <c r="A42" t="s">
        <v>1762</v>
      </c>
      <c r="B42" s="1">
        <v>16</v>
      </c>
      <c r="C42" s="1">
        <f>1/4</f>
        <v>0.25</v>
      </c>
      <c r="D42" t="s">
        <v>1062</v>
      </c>
      <c r="F42" t="s">
        <v>1372</v>
      </c>
    </row>
    <row r="43" spans="1:4" ht="12.75">
      <c r="A43" t="s">
        <v>1768</v>
      </c>
      <c r="B43" s="1">
        <v>17</v>
      </c>
      <c r="C43" s="1">
        <f>1/4</f>
        <v>0.25</v>
      </c>
      <c r="D43" t="s">
        <v>1063</v>
      </c>
    </row>
    <row r="44" spans="1:6" ht="12.75">
      <c r="A44" t="s">
        <v>1368</v>
      </c>
      <c r="B44" s="1">
        <v>18</v>
      </c>
      <c r="C44" s="1">
        <f>1/4</f>
        <v>0.25</v>
      </c>
      <c r="D44" t="s">
        <v>1064</v>
      </c>
      <c r="F44" t="s">
        <v>1764</v>
      </c>
    </row>
    <row r="45" spans="1:6" ht="12.75">
      <c r="A45" t="s">
        <v>1769</v>
      </c>
      <c r="B45" s="1">
        <v>19</v>
      </c>
      <c r="C45" s="1">
        <f>3/4</f>
        <v>0.75</v>
      </c>
      <c r="D45" t="s">
        <v>1065</v>
      </c>
      <c r="F45" t="s">
        <v>1360</v>
      </c>
    </row>
    <row r="46" ht="12.75">
      <c r="D46" s="23" t="s">
        <v>1071</v>
      </c>
    </row>
    <row r="47" spans="1:6" ht="12.75">
      <c r="A47" t="s">
        <v>1214</v>
      </c>
      <c r="B47" s="1">
        <v>20</v>
      </c>
      <c r="C47" s="1">
        <f>1/2</f>
        <v>0.5</v>
      </c>
      <c r="D47" t="s">
        <v>1072</v>
      </c>
      <c r="F47" t="s">
        <v>1079</v>
      </c>
    </row>
    <row r="48" spans="1:4" ht="12.75">
      <c r="A48" t="s">
        <v>1536</v>
      </c>
      <c r="B48" s="1">
        <v>21</v>
      </c>
      <c r="C48" s="1">
        <f>1/4</f>
        <v>0.25</v>
      </c>
      <c r="D48" t="s">
        <v>1073</v>
      </c>
    </row>
    <row r="49" spans="1:4" ht="12.75">
      <c r="A49" t="s">
        <v>1535</v>
      </c>
      <c r="B49" s="1">
        <v>22</v>
      </c>
      <c r="C49" s="1">
        <f>1/4</f>
        <v>0.25</v>
      </c>
      <c r="D49" t="s">
        <v>1539</v>
      </c>
    </row>
    <row r="50" spans="1:4" ht="12.75">
      <c r="A50" t="s">
        <v>1216</v>
      </c>
      <c r="B50" s="1">
        <v>23</v>
      </c>
      <c r="C50" s="1">
        <f>1/2</f>
        <v>0.5</v>
      </c>
      <c r="D50" t="s">
        <v>1074</v>
      </c>
    </row>
    <row r="51" spans="1:4" ht="12.75">
      <c r="A51" t="s">
        <v>1215</v>
      </c>
      <c r="B51" s="1">
        <v>24</v>
      </c>
      <c r="C51" s="1">
        <f>1/2</f>
        <v>0.5</v>
      </c>
      <c r="D51" t="s">
        <v>1075</v>
      </c>
    </row>
    <row r="52" spans="1:4" ht="12.75">
      <c r="A52" t="s">
        <v>1213</v>
      </c>
      <c r="B52" s="1">
        <v>25</v>
      </c>
      <c r="C52" s="1">
        <f>1/2</f>
        <v>0.5</v>
      </c>
      <c r="D52" t="s">
        <v>1076</v>
      </c>
    </row>
    <row r="53" spans="1:4" ht="12.75">
      <c r="A53" t="s">
        <v>1537</v>
      </c>
      <c r="B53" s="1">
        <v>26</v>
      </c>
      <c r="C53" s="1">
        <f>1/4</f>
        <v>0.25</v>
      </c>
      <c r="D53" t="s">
        <v>1540</v>
      </c>
    </row>
    <row r="54" spans="1:4" ht="12.75">
      <c r="A54" t="s">
        <v>1537</v>
      </c>
      <c r="B54" s="1">
        <v>27</v>
      </c>
      <c r="C54" s="1">
        <f>1/4</f>
        <v>0.25</v>
      </c>
      <c r="D54" t="s">
        <v>1077</v>
      </c>
    </row>
    <row r="55" spans="1:4" ht="12.75">
      <c r="A55" t="s">
        <v>1534</v>
      </c>
      <c r="B55" s="1">
        <v>28</v>
      </c>
      <c r="C55" s="1">
        <f>1/4</f>
        <v>0.25</v>
      </c>
      <c r="D55" t="s">
        <v>1078</v>
      </c>
    </row>
    <row r="56" spans="1:4" ht="12.75">
      <c r="A56" t="s">
        <v>1537</v>
      </c>
      <c r="B56" s="1">
        <v>29</v>
      </c>
      <c r="C56" s="1">
        <f>1/4</f>
        <v>0.25</v>
      </c>
      <c r="D56" t="s">
        <v>1538</v>
      </c>
    </row>
    <row r="57" spans="4:6" ht="18.75" customHeight="1">
      <c r="D57" s="18" t="s">
        <v>1109</v>
      </c>
      <c r="F57" s="30" t="s">
        <v>1262</v>
      </c>
    </row>
    <row r="58" ht="12.75">
      <c r="D58" s="23" t="s">
        <v>1100</v>
      </c>
    </row>
    <row r="59" spans="1:4" ht="12.75">
      <c r="A59" t="s">
        <v>1617</v>
      </c>
      <c r="B59" s="1">
        <v>1</v>
      </c>
      <c r="C59" s="1">
        <v>1</v>
      </c>
      <c r="D59" t="s">
        <v>176</v>
      </c>
    </row>
    <row r="60" spans="1:4" ht="12.75">
      <c r="A60" t="s">
        <v>1619</v>
      </c>
      <c r="B60" s="1">
        <v>2</v>
      </c>
      <c r="C60" s="1">
        <f>1/2</f>
        <v>0.5</v>
      </c>
      <c r="D60" t="s">
        <v>1101</v>
      </c>
    </row>
    <row r="61" spans="1:4" ht="12.75">
      <c r="A61" t="s">
        <v>1615</v>
      </c>
      <c r="B61" s="1">
        <v>3</v>
      </c>
      <c r="C61" s="1">
        <f>1/2</f>
        <v>0.5</v>
      </c>
      <c r="D61" t="s">
        <v>1102</v>
      </c>
    </row>
    <row r="62" spans="1:4" ht="12.75">
      <c r="A62" t="s">
        <v>1614</v>
      </c>
      <c r="B62" s="1">
        <v>4</v>
      </c>
      <c r="C62" s="1">
        <f>1/4</f>
        <v>0.25</v>
      </c>
      <c r="D62" t="s">
        <v>1613</v>
      </c>
    </row>
    <row r="63" spans="1:6" ht="12.75">
      <c r="A63" t="s">
        <v>1618</v>
      </c>
      <c r="B63" s="1">
        <v>5</v>
      </c>
      <c r="C63" s="1">
        <f>1/2</f>
        <v>0.5</v>
      </c>
      <c r="D63" t="s">
        <v>1103</v>
      </c>
      <c r="F63" t="s">
        <v>1622</v>
      </c>
    </row>
    <row r="64" spans="1:4" ht="12.75">
      <c r="A64" t="s">
        <v>1623</v>
      </c>
      <c r="B64" s="1">
        <v>6</v>
      </c>
      <c r="C64" s="1">
        <f>1/4</f>
        <v>0.25</v>
      </c>
      <c r="D64" t="s">
        <v>1104</v>
      </c>
    </row>
    <row r="65" spans="1:4" ht="12.75">
      <c r="A65" t="s">
        <v>1620</v>
      </c>
      <c r="B65" s="1">
        <v>7</v>
      </c>
      <c r="C65" s="1">
        <f>1/2</f>
        <v>0.5</v>
      </c>
      <c r="D65" t="s">
        <v>1105</v>
      </c>
    </row>
    <row r="66" spans="1:4" ht="12.75">
      <c r="A66" t="s">
        <v>1616</v>
      </c>
      <c r="B66" s="1">
        <v>8</v>
      </c>
      <c r="C66" s="1">
        <f>1/4</f>
        <v>0.25</v>
      </c>
      <c r="D66" t="s">
        <v>1106</v>
      </c>
    </row>
    <row r="67" spans="1:4" ht="12.75">
      <c r="A67" t="s">
        <v>1621</v>
      </c>
      <c r="B67" s="1">
        <v>9</v>
      </c>
      <c r="C67" s="1">
        <f>1/4</f>
        <v>0.25</v>
      </c>
      <c r="D67" t="s">
        <v>1107</v>
      </c>
    </row>
    <row r="68" ht="12.75">
      <c r="D68" s="23" t="s">
        <v>861</v>
      </c>
    </row>
    <row r="69" spans="1:6" ht="12.75">
      <c r="A69" t="s">
        <v>857</v>
      </c>
      <c r="B69" s="1">
        <v>1</v>
      </c>
      <c r="C69" s="1">
        <v>1</v>
      </c>
      <c r="D69" t="s">
        <v>862</v>
      </c>
      <c r="F69" t="s">
        <v>1584</v>
      </c>
    </row>
    <row r="70" spans="1:6" ht="12.75">
      <c r="A70" t="s">
        <v>1554</v>
      </c>
      <c r="B70" s="1">
        <v>2</v>
      </c>
      <c r="C70" s="1">
        <f>3/4</f>
        <v>0.75</v>
      </c>
      <c r="D70" t="s">
        <v>863</v>
      </c>
      <c r="F70" t="s">
        <v>1579</v>
      </c>
    </row>
    <row r="71" spans="1:6" ht="12.75">
      <c r="A71" t="s">
        <v>1571</v>
      </c>
      <c r="B71" s="1">
        <v>3</v>
      </c>
      <c r="C71" s="1">
        <f>1/2</f>
        <v>0.5</v>
      </c>
      <c r="D71" t="s">
        <v>1112</v>
      </c>
      <c r="F71" t="s">
        <v>1589</v>
      </c>
    </row>
    <row r="72" spans="1:6" ht="12.75">
      <c r="A72" t="s">
        <v>1566</v>
      </c>
      <c r="B72" s="1">
        <v>4</v>
      </c>
      <c r="C72" s="1">
        <f aca="true" t="shared" si="1" ref="C72:C84">1/2</f>
        <v>0.5</v>
      </c>
      <c r="D72" t="s">
        <v>1113</v>
      </c>
      <c r="F72" t="s">
        <v>1580</v>
      </c>
    </row>
    <row r="73" spans="1:6" ht="12.75">
      <c r="A73" t="s">
        <v>1561</v>
      </c>
      <c r="B73" s="1">
        <v>5</v>
      </c>
      <c r="C73" s="1">
        <f t="shared" si="1"/>
        <v>0.5</v>
      </c>
      <c r="D73" t="s">
        <v>1114</v>
      </c>
      <c r="F73" t="s">
        <v>1593</v>
      </c>
    </row>
    <row r="74" spans="1:6" ht="12.75">
      <c r="A74" t="s">
        <v>1565</v>
      </c>
      <c r="B74" s="1">
        <v>6</v>
      </c>
      <c r="C74" s="1">
        <f t="shared" si="1"/>
        <v>0.5</v>
      </c>
      <c r="D74" t="s">
        <v>1115</v>
      </c>
      <c r="F74" t="s">
        <v>1582</v>
      </c>
    </row>
    <row r="75" spans="1:6" ht="12.75">
      <c r="A75" t="s">
        <v>1567</v>
      </c>
      <c r="B75" s="1">
        <v>7</v>
      </c>
      <c r="C75" s="1">
        <f t="shared" si="1"/>
        <v>0.5</v>
      </c>
      <c r="D75" t="s">
        <v>865</v>
      </c>
      <c r="F75" t="s">
        <v>1581</v>
      </c>
    </row>
    <row r="76" spans="1:6" ht="12.75">
      <c r="A76" t="s">
        <v>1574</v>
      </c>
      <c r="B76" s="1">
        <v>8</v>
      </c>
      <c r="C76" s="1">
        <f t="shared" si="1"/>
        <v>0.5</v>
      </c>
      <c r="D76" t="s">
        <v>1116</v>
      </c>
      <c r="F76" t="s">
        <v>1583</v>
      </c>
    </row>
    <row r="77" spans="1:6" ht="12.75">
      <c r="A77" t="s">
        <v>1592</v>
      </c>
      <c r="B77" s="1">
        <v>9</v>
      </c>
      <c r="C77" s="1">
        <f t="shared" si="1"/>
        <v>0.5</v>
      </c>
      <c r="D77" t="s">
        <v>1117</v>
      </c>
      <c r="F77" t="s">
        <v>1591</v>
      </c>
    </row>
    <row r="78" spans="1:6" ht="12.75">
      <c r="A78" t="s">
        <v>1572</v>
      </c>
      <c r="B78" s="1">
        <v>10</v>
      </c>
      <c r="C78" s="1">
        <f t="shared" si="1"/>
        <v>0.5</v>
      </c>
      <c r="D78" t="s">
        <v>1559</v>
      </c>
      <c r="F78" t="s">
        <v>1580</v>
      </c>
    </row>
    <row r="79" spans="1:6" ht="12.75">
      <c r="A79" t="s">
        <v>1573</v>
      </c>
      <c r="B79" s="1">
        <v>11</v>
      </c>
      <c r="C79" s="1">
        <f t="shared" si="1"/>
        <v>0.5</v>
      </c>
      <c r="D79" t="s">
        <v>1118</v>
      </c>
      <c r="F79" t="s">
        <v>1585</v>
      </c>
    </row>
    <row r="80" spans="1:6" ht="12.75">
      <c r="A80" t="s">
        <v>1558</v>
      </c>
      <c r="B80" s="1">
        <v>12</v>
      </c>
      <c r="C80" s="1">
        <f t="shared" si="1"/>
        <v>0.5</v>
      </c>
      <c r="D80" t="s">
        <v>1119</v>
      </c>
      <c r="F80" t="s">
        <v>1586</v>
      </c>
    </row>
    <row r="81" spans="1:6" ht="12.75">
      <c r="A81" t="s">
        <v>1555</v>
      </c>
      <c r="B81" s="1">
        <v>13</v>
      </c>
      <c r="C81" s="1">
        <f t="shared" si="1"/>
        <v>0.5</v>
      </c>
      <c r="D81" t="s">
        <v>1120</v>
      </c>
      <c r="F81" t="s">
        <v>1588</v>
      </c>
    </row>
    <row r="82" spans="1:6" ht="12.75">
      <c r="A82" t="s">
        <v>1575</v>
      </c>
      <c r="B82" s="1">
        <v>14</v>
      </c>
      <c r="C82" s="1">
        <f t="shared" si="1"/>
        <v>0.5</v>
      </c>
      <c r="D82" t="s">
        <v>867</v>
      </c>
      <c r="F82" t="s">
        <v>1590</v>
      </c>
    </row>
    <row r="83" spans="1:6" ht="12.75">
      <c r="A83" t="s">
        <v>1568</v>
      </c>
      <c r="B83" s="1">
        <v>15</v>
      </c>
      <c r="C83" s="1">
        <f t="shared" si="1"/>
        <v>0.5</v>
      </c>
      <c r="D83" t="s">
        <v>1121</v>
      </c>
      <c r="F83" t="s">
        <v>1587</v>
      </c>
    </row>
    <row r="84" spans="1:6" ht="12.75">
      <c r="A84" t="s">
        <v>1576</v>
      </c>
      <c r="B84" s="1">
        <v>16</v>
      </c>
      <c r="C84" s="1">
        <f t="shared" si="1"/>
        <v>0.5</v>
      </c>
      <c r="D84" t="s">
        <v>866</v>
      </c>
      <c r="F84" t="s">
        <v>1577</v>
      </c>
    </row>
    <row r="85" spans="1:6" ht="12.75">
      <c r="A85" t="s">
        <v>1560</v>
      </c>
      <c r="B85" s="1">
        <v>17</v>
      </c>
      <c r="D85" s="21" t="s">
        <v>1122</v>
      </c>
      <c r="F85" t="s">
        <v>1578</v>
      </c>
    </row>
    <row r="86" ht="12.75">
      <c r="D86" s="23" t="s">
        <v>860</v>
      </c>
    </row>
    <row r="87" spans="1:4" ht="12.75">
      <c r="A87" t="s">
        <v>856</v>
      </c>
      <c r="B87" s="1">
        <v>18</v>
      </c>
      <c r="C87" s="1">
        <v>1</v>
      </c>
      <c r="D87" t="s">
        <v>864</v>
      </c>
    </row>
    <row r="88" spans="1:6" ht="12.75">
      <c r="A88" t="s">
        <v>855</v>
      </c>
      <c r="B88" s="1">
        <v>19</v>
      </c>
      <c r="C88" s="1">
        <f>3/4</f>
        <v>0.75</v>
      </c>
      <c r="D88" t="s">
        <v>1110</v>
      </c>
      <c r="F88" t="s">
        <v>1596</v>
      </c>
    </row>
    <row r="89" spans="1:6" ht="12.75">
      <c r="A89" t="s">
        <v>1646</v>
      </c>
      <c r="B89" s="1">
        <v>20</v>
      </c>
      <c r="C89" s="1">
        <f>3/4</f>
        <v>0.75</v>
      </c>
      <c r="D89" t="s">
        <v>1642</v>
      </c>
      <c r="F89" t="s">
        <v>1597</v>
      </c>
    </row>
    <row r="90" spans="1:6" ht="12.75">
      <c r="A90" t="s">
        <v>1644</v>
      </c>
      <c r="B90" s="1">
        <v>21</v>
      </c>
      <c r="C90" s="1">
        <f>3/4</f>
        <v>0.75</v>
      </c>
      <c r="D90" t="s">
        <v>1111</v>
      </c>
      <c r="F90" t="s">
        <v>1598</v>
      </c>
    </row>
    <row r="91" spans="4:6" ht="18" customHeight="1">
      <c r="D91" s="18" t="s">
        <v>1125</v>
      </c>
      <c r="F91" s="30" t="s">
        <v>1263</v>
      </c>
    </row>
    <row r="92" ht="12.75">
      <c r="D92" s="23" t="s">
        <v>1126</v>
      </c>
    </row>
    <row r="93" spans="1:6" ht="12.75">
      <c r="A93" t="s">
        <v>1856</v>
      </c>
      <c r="B93" s="1">
        <v>1</v>
      </c>
      <c r="D93" t="s">
        <v>1127</v>
      </c>
      <c r="F93" t="s">
        <v>1846</v>
      </c>
    </row>
    <row r="94" spans="1:6" ht="12.75">
      <c r="A94" t="s">
        <v>1839</v>
      </c>
      <c r="B94" s="1">
        <v>2</v>
      </c>
      <c r="D94" t="s">
        <v>1128</v>
      </c>
      <c r="F94" t="s">
        <v>1858</v>
      </c>
    </row>
    <row r="95" spans="1:6" ht="12.75">
      <c r="A95" t="s">
        <v>1840</v>
      </c>
      <c r="B95" s="1">
        <v>3</v>
      </c>
      <c r="D95" t="s">
        <v>1129</v>
      </c>
      <c r="F95" t="s">
        <v>1859</v>
      </c>
    </row>
    <row r="96" spans="1:6" ht="12.75">
      <c r="A96" t="s">
        <v>1841</v>
      </c>
      <c r="B96" s="1">
        <v>4</v>
      </c>
      <c r="D96" t="s">
        <v>1130</v>
      </c>
      <c r="F96" t="s">
        <v>1860</v>
      </c>
    </row>
    <row r="97" spans="1:6" ht="12.75">
      <c r="A97" t="s">
        <v>1844</v>
      </c>
      <c r="B97" s="1">
        <v>5</v>
      </c>
      <c r="D97" t="s">
        <v>1845</v>
      </c>
      <c r="F97" s="86" t="s">
        <v>1861</v>
      </c>
    </row>
    <row r="98" spans="1:6" ht="12.75">
      <c r="A98" t="s">
        <v>1850</v>
      </c>
      <c r="B98" s="1">
        <v>6</v>
      </c>
      <c r="D98" t="s">
        <v>1847</v>
      </c>
      <c r="F98" s="86"/>
    </row>
    <row r="99" spans="1:6" ht="12.75">
      <c r="A99" t="s">
        <v>1849</v>
      </c>
      <c r="B99" s="1">
        <v>7</v>
      </c>
      <c r="D99" t="s">
        <v>1848</v>
      </c>
      <c r="F99" s="86"/>
    </row>
    <row r="100" spans="1:6" ht="12.75">
      <c r="A100" t="s">
        <v>1855</v>
      </c>
      <c r="B100" s="1">
        <v>8</v>
      </c>
      <c r="D100" t="s">
        <v>1842</v>
      </c>
      <c r="F100" s="61" t="s">
        <v>1857</v>
      </c>
    </row>
    <row r="101" ht="12.75">
      <c r="D101" s="23" t="s">
        <v>1131</v>
      </c>
    </row>
    <row r="102" spans="1:5" ht="12.75">
      <c r="A102" t="s">
        <v>1707</v>
      </c>
      <c r="B102" s="1">
        <v>1</v>
      </c>
      <c r="C102" s="1">
        <v>1</v>
      </c>
      <c r="D102" t="s">
        <v>1132</v>
      </c>
      <c r="E102" s="1">
        <v>23</v>
      </c>
    </row>
    <row r="103" spans="1:5" ht="12.75">
      <c r="A103" t="s">
        <v>1696</v>
      </c>
      <c r="B103" s="1">
        <v>2</v>
      </c>
      <c r="C103" s="1">
        <f>3/4</f>
        <v>0.75</v>
      </c>
      <c r="D103" t="s">
        <v>1146</v>
      </c>
      <c r="E103" s="1">
        <v>24</v>
      </c>
    </row>
    <row r="104" spans="1:6" ht="12.75">
      <c r="A104" t="s">
        <v>1709</v>
      </c>
      <c r="B104" s="1">
        <v>3</v>
      </c>
      <c r="C104" s="1">
        <f>3/4</f>
        <v>0.75</v>
      </c>
      <c r="D104" t="s">
        <v>1145</v>
      </c>
      <c r="E104" s="1">
        <v>25</v>
      </c>
      <c r="F104" t="s">
        <v>1710</v>
      </c>
    </row>
    <row r="105" spans="1:6" ht="12.75">
      <c r="A105" s="65" t="s">
        <v>1703</v>
      </c>
      <c r="B105" s="1">
        <v>4</v>
      </c>
      <c r="C105" s="1">
        <f aca="true" t="shared" si="2" ref="C105:C117">1/2</f>
        <v>0.5</v>
      </c>
      <c r="D105" t="s">
        <v>1144</v>
      </c>
      <c r="E105" s="63">
        <v>27</v>
      </c>
      <c r="F105" s="70" t="s">
        <v>1704</v>
      </c>
    </row>
    <row r="106" spans="1:6" ht="12.75">
      <c r="A106" s="65"/>
      <c r="B106" s="1">
        <v>5</v>
      </c>
      <c r="C106" s="1">
        <f t="shared" si="2"/>
        <v>0.5</v>
      </c>
      <c r="D106" t="s">
        <v>1143</v>
      </c>
      <c r="E106" s="63"/>
      <c r="F106" s="70"/>
    </row>
    <row r="107" spans="1:6" ht="12.75">
      <c r="A107" s="65"/>
      <c r="B107" s="1">
        <v>6</v>
      </c>
      <c r="C107" s="1">
        <f t="shared" si="2"/>
        <v>0.5</v>
      </c>
      <c r="D107" t="s">
        <v>1142</v>
      </c>
      <c r="E107" s="63"/>
      <c r="F107" s="70"/>
    </row>
    <row r="108" spans="1:6" ht="12.75">
      <c r="A108" t="s">
        <v>1705</v>
      </c>
      <c r="B108" s="1">
        <v>7</v>
      </c>
      <c r="C108" s="1">
        <f t="shared" si="2"/>
        <v>0.5</v>
      </c>
      <c r="D108" t="s">
        <v>1141</v>
      </c>
      <c r="F108" t="s">
        <v>1706</v>
      </c>
    </row>
    <row r="109" spans="1:6" ht="12.75">
      <c r="A109" t="s">
        <v>1735</v>
      </c>
      <c r="B109" s="1">
        <v>8</v>
      </c>
      <c r="C109" s="1">
        <f t="shared" si="2"/>
        <v>0.5</v>
      </c>
      <c r="D109" t="s">
        <v>179</v>
      </c>
      <c r="F109" t="s">
        <v>1718</v>
      </c>
    </row>
    <row r="110" spans="1:6" ht="12.75">
      <c r="A110" t="s">
        <v>1716</v>
      </c>
      <c r="B110" s="1">
        <v>9</v>
      </c>
      <c r="C110" s="1">
        <f t="shared" si="2"/>
        <v>0.5</v>
      </c>
      <c r="D110" t="s">
        <v>1140</v>
      </c>
      <c r="F110" t="s">
        <v>1717</v>
      </c>
    </row>
    <row r="111" spans="1:4" ht="12.75">
      <c r="A111" t="s">
        <v>1694</v>
      </c>
      <c r="B111" s="1">
        <v>10</v>
      </c>
      <c r="C111" s="1">
        <f t="shared" si="2"/>
        <v>0.5</v>
      </c>
      <c r="D111" t="s">
        <v>1692</v>
      </c>
    </row>
    <row r="112" spans="1:6" ht="12.75">
      <c r="A112" t="s">
        <v>1734</v>
      </c>
      <c r="B112" s="1">
        <v>11</v>
      </c>
      <c r="C112" s="1">
        <f t="shared" si="2"/>
        <v>0.5</v>
      </c>
      <c r="D112" t="s">
        <v>1139</v>
      </c>
      <c r="F112" t="s">
        <v>1711</v>
      </c>
    </row>
    <row r="113" spans="1:5" ht="12.75">
      <c r="A113" t="s">
        <v>1726</v>
      </c>
      <c r="B113" s="1">
        <v>12</v>
      </c>
      <c r="C113" s="1">
        <f t="shared" si="2"/>
        <v>0.5</v>
      </c>
      <c r="D113" t="s">
        <v>876</v>
      </c>
      <c r="E113" s="1">
        <v>28</v>
      </c>
    </row>
    <row r="114" spans="1:6" ht="12.75">
      <c r="A114" s="63" t="s">
        <v>823</v>
      </c>
      <c r="B114" s="1">
        <v>13</v>
      </c>
      <c r="C114" s="1">
        <f t="shared" si="2"/>
        <v>0.5</v>
      </c>
      <c r="D114" t="s">
        <v>1138</v>
      </c>
      <c r="F114" s="62" t="s">
        <v>1715</v>
      </c>
    </row>
    <row r="115" spans="1:6" ht="12.75">
      <c r="A115" s="63"/>
      <c r="B115" s="1">
        <v>14</v>
      </c>
      <c r="C115" s="1">
        <f t="shared" si="2"/>
        <v>0.5</v>
      </c>
      <c r="D115" t="s">
        <v>1137</v>
      </c>
      <c r="F115" s="62"/>
    </row>
    <row r="116" spans="1:4" ht="12.75">
      <c r="A116" t="s">
        <v>1693</v>
      </c>
      <c r="B116" s="1">
        <v>15</v>
      </c>
      <c r="C116" s="1">
        <f t="shared" si="2"/>
        <v>0.5</v>
      </c>
      <c r="D116" t="s">
        <v>1691</v>
      </c>
    </row>
    <row r="117" spans="1:6" ht="12.75">
      <c r="A117" t="s">
        <v>1737</v>
      </c>
      <c r="B117" s="1">
        <v>16</v>
      </c>
      <c r="C117" s="1">
        <f t="shared" si="2"/>
        <v>0.5</v>
      </c>
      <c r="D117" t="s">
        <v>938</v>
      </c>
      <c r="F117" t="s">
        <v>1699</v>
      </c>
    </row>
    <row r="118" spans="1:6" ht="12.75">
      <c r="A118" t="s">
        <v>1727</v>
      </c>
      <c r="B118" s="1">
        <v>17</v>
      </c>
      <c r="C118" s="1">
        <f>1/4</f>
        <v>0.25</v>
      </c>
      <c r="D118" t="s">
        <v>1133</v>
      </c>
      <c r="F118" t="s">
        <v>1713</v>
      </c>
    </row>
    <row r="119" spans="1:6" ht="12.75">
      <c r="A119" t="s">
        <v>1697</v>
      </c>
      <c r="B119" s="1">
        <v>18</v>
      </c>
      <c r="C119" s="1">
        <f>1/4</f>
        <v>0.25</v>
      </c>
      <c r="D119" t="s">
        <v>1134</v>
      </c>
      <c r="E119" s="1">
        <v>29</v>
      </c>
      <c r="F119" t="s">
        <v>1698</v>
      </c>
    </row>
    <row r="120" spans="1:6" ht="12.75">
      <c r="A120" t="s">
        <v>1738</v>
      </c>
      <c r="B120" s="1">
        <v>19</v>
      </c>
      <c r="C120" s="1">
        <f>1/4</f>
        <v>0.25</v>
      </c>
      <c r="D120" t="s">
        <v>1135</v>
      </c>
      <c r="E120" s="1" t="s">
        <v>1719</v>
      </c>
      <c r="F120" t="s">
        <v>1708</v>
      </c>
    </row>
    <row r="121" spans="1:6" ht="12.75">
      <c r="A121" t="s">
        <v>1739</v>
      </c>
      <c r="B121" s="1">
        <v>20</v>
      </c>
      <c r="C121" s="1">
        <f>1/4</f>
        <v>0.25</v>
      </c>
      <c r="D121" t="s">
        <v>1136</v>
      </c>
      <c r="F121" t="s">
        <v>1714</v>
      </c>
    </row>
    <row r="122" spans="3:4" ht="12.75">
      <c r="C122" s="1">
        <f>SUM(C102:C121)</f>
        <v>10</v>
      </c>
      <c r="D122" s="23" t="s">
        <v>1147</v>
      </c>
    </row>
    <row r="123" spans="1:6" ht="12.75">
      <c r="A123" t="s">
        <v>1665</v>
      </c>
      <c r="B123" s="1">
        <v>1</v>
      </c>
      <c r="C123" s="1">
        <v>1</v>
      </c>
      <c r="D123" t="s">
        <v>1148</v>
      </c>
      <c r="E123" s="1">
        <v>16</v>
      </c>
      <c r="F123" s="70" t="s">
        <v>1648</v>
      </c>
    </row>
    <row r="124" spans="1:6" ht="12.75">
      <c r="A124" t="s">
        <v>1679</v>
      </c>
      <c r="B124" s="1">
        <v>2</v>
      </c>
      <c r="C124" s="1">
        <f>3/4</f>
        <v>0.75</v>
      </c>
      <c r="D124" t="s">
        <v>1152</v>
      </c>
      <c r="F124" s="70"/>
    </row>
    <row r="125" spans="1:6" ht="12.75">
      <c r="A125" s="62" t="s">
        <v>1685</v>
      </c>
      <c r="B125" s="1">
        <v>3</v>
      </c>
      <c r="C125" s="1">
        <f>1/3</f>
        <v>0.3333333333333333</v>
      </c>
      <c r="D125" t="s">
        <v>1149</v>
      </c>
      <c r="E125" s="63">
        <v>17</v>
      </c>
      <c r="F125" s="70"/>
    </row>
    <row r="126" spans="1:6" ht="12.75">
      <c r="A126" s="62"/>
      <c r="B126" s="1">
        <v>4</v>
      </c>
      <c r="C126" s="1">
        <f>1/2</f>
        <v>0.5</v>
      </c>
      <c r="D126" t="s">
        <v>1150</v>
      </c>
      <c r="E126" s="63"/>
      <c r="F126" s="70"/>
    </row>
    <row r="127" spans="1:6" ht="12.75">
      <c r="A127" t="s">
        <v>1653</v>
      </c>
      <c r="B127" s="1">
        <v>5</v>
      </c>
      <c r="C127" s="1">
        <f aca="true" t="shared" si="3" ref="C127:C136">1/2</f>
        <v>0.5</v>
      </c>
      <c r="D127" t="s">
        <v>1151</v>
      </c>
      <c r="F127" t="s">
        <v>1687</v>
      </c>
    </row>
    <row r="128" spans="1:6" ht="12.75">
      <c r="A128" t="s">
        <v>1660</v>
      </c>
      <c r="B128" s="1">
        <v>6</v>
      </c>
      <c r="C128" s="1">
        <f t="shared" si="3"/>
        <v>0.5</v>
      </c>
      <c r="D128" t="s">
        <v>1153</v>
      </c>
      <c r="E128" s="1">
        <v>18</v>
      </c>
      <c r="F128" t="s">
        <v>1677</v>
      </c>
    </row>
    <row r="129" spans="1:6" ht="12.75">
      <c r="A129" t="s">
        <v>1678</v>
      </c>
      <c r="B129" s="1">
        <v>7</v>
      </c>
      <c r="C129" s="1">
        <f t="shared" si="3"/>
        <v>0.5</v>
      </c>
      <c r="D129" t="s">
        <v>132</v>
      </c>
      <c r="E129" s="1">
        <v>22</v>
      </c>
      <c r="F129" t="s">
        <v>1652</v>
      </c>
    </row>
    <row r="130" spans="1:6" ht="12.75">
      <c r="A130" t="s">
        <v>1649</v>
      </c>
      <c r="B130" s="1">
        <v>8</v>
      </c>
      <c r="C130" s="1">
        <f t="shared" si="3"/>
        <v>0.5</v>
      </c>
      <c r="D130" t="s">
        <v>1154</v>
      </c>
      <c r="F130" t="s">
        <v>1686</v>
      </c>
    </row>
    <row r="131" spans="1:6" ht="12.75">
      <c r="A131" t="s">
        <v>1657</v>
      </c>
      <c r="B131" s="1">
        <v>9</v>
      </c>
      <c r="C131" s="1">
        <f t="shared" si="3"/>
        <v>0.5</v>
      </c>
      <c r="D131" t="s">
        <v>1155</v>
      </c>
      <c r="E131" s="1">
        <v>20</v>
      </c>
      <c r="F131" t="s">
        <v>1593</v>
      </c>
    </row>
    <row r="132" spans="1:5" ht="12.75">
      <c r="A132" t="s">
        <v>1688</v>
      </c>
      <c r="B132" s="1">
        <v>10</v>
      </c>
      <c r="C132" s="1">
        <f t="shared" si="3"/>
        <v>0.5</v>
      </c>
      <c r="D132" t="s">
        <v>1156</v>
      </c>
      <c r="E132" s="1">
        <v>21</v>
      </c>
    </row>
    <row r="133" spans="1:6" ht="12.75">
      <c r="A133" t="s">
        <v>1681</v>
      </c>
      <c r="B133" s="1">
        <v>11</v>
      </c>
      <c r="C133" s="1">
        <f t="shared" si="3"/>
        <v>0.5</v>
      </c>
      <c r="D133" t="s">
        <v>1157</v>
      </c>
      <c r="F133" t="s">
        <v>1684</v>
      </c>
    </row>
    <row r="134" spans="1:6" ht="12.75">
      <c r="A134" s="51" t="s">
        <v>1671</v>
      </c>
      <c r="B134" s="1">
        <v>12</v>
      </c>
      <c r="C134" s="1">
        <f t="shared" si="3"/>
        <v>0.5</v>
      </c>
      <c r="D134" t="s">
        <v>1158</v>
      </c>
      <c r="F134" t="s">
        <v>1674</v>
      </c>
    </row>
    <row r="135" spans="1:6" ht="12.75">
      <c r="A135" s="51" t="s">
        <v>1650</v>
      </c>
      <c r="B135" s="1">
        <v>13</v>
      </c>
      <c r="C135" s="1">
        <f t="shared" si="3"/>
        <v>0.5</v>
      </c>
      <c r="D135" t="s">
        <v>1159</v>
      </c>
      <c r="F135" t="s">
        <v>1673</v>
      </c>
    </row>
    <row r="136" spans="1:6" ht="12.75">
      <c r="A136" t="s">
        <v>1675</v>
      </c>
      <c r="B136" s="1">
        <v>14</v>
      </c>
      <c r="C136" s="1">
        <f t="shared" si="3"/>
        <v>0.5</v>
      </c>
      <c r="D136" t="s">
        <v>1160</v>
      </c>
      <c r="F136" t="s">
        <v>1676</v>
      </c>
    </row>
    <row r="137" spans="1:6" ht="12.75">
      <c r="A137" t="s">
        <v>1663</v>
      </c>
      <c r="B137" s="1">
        <v>15</v>
      </c>
      <c r="C137" s="1">
        <f>1/4</f>
        <v>0.25</v>
      </c>
      <c r="D137" t="s">
        <v>1161</v>
      </c>
      <c r="E137" s="1">
        <v>19</v>
      </c>
      <c r="F137" s="30" t="s">
        <v>1682</v>
      </c>
    </row>
    <row r="138" spans="1:6" ht="12.75">
      <c r="A138" t="s">
        <v>1658</v>
      </c>
      <c r="B138" s="1">
        <v>16</v>
      </c>
      <c r="C138" s="1">
        <f>1/4</f>
        <v>0.25</v>
      </c>
      <c r="D138" t="s">
        <v>1162</v>
      </c>
      <c r="F138" t="s">
        <v>1651</v>
      </c>
    </row>
    <row r="139" spans="1:6" ht="12.75">
      <c r="A139" t="s">
        <v>1680</v>
      </c>
      <c r="B139" s="1">
        <v>17</v>
      </c>
      <c r="C139" s="1">
        <f>1/4</f>
        <v>0.25</v>
      </c>
      <c r="D139" t="s">
        <v>1163</v>
      </c>
      <c r="F139" t="s">
        <v>1654</v>
      </c>
    </row>
    <row r="140" spans="1:6" ht="12.75">
      <c r="A140" t="s">
        <v>1655</v>
      </c>
      <c r="B140" s="1">
        <v>18</v>
      </c>
      <c r="C140" s="1">
        <f>1/4</f>
        <v>0.25</v>
      </c>
      <c r="D140" t="s">
        <v>1164</v>
      </c>
      <c r="F140" t="s">
        <v>1683</v>
      </c>
    </row>
    <row r="142" spans="4:6" ht="19.5" customHeight="1">
      <c r="D142" s="18" t="s">
        <v>887</v>
      </c>
      <c r="F142" s="30" t="s">
        <v>1261</v>
      </c>
    </row>
    <row r="143" ht="12.75">
      <c r="D143" s="23" t="s">
        <v>1165</v>
      </c>
    </row>
    <row r="144" spans="1:6" ht="12.75">
      <c r="A144" t="s">
        <v>1756</v>
      </c>
      <c r="B144" s="1">
        <v>1</v>
      </c>
      <c r="C144" s="1">
        <f>3/4</f>
        <v>0.75</v>
      </c>
      <c r="D144" t="s">
        <v>868</v>
      </c>
      <c r="F144" t="s">
        <v>1753</v>
      </c>
    </row>
    <row r="145" spans="1:6" ht="12.75">
      <c r="A145" t="s">
        <v>1757</v>
      </c>
      <c r="B145" s="1">
        <v>2</v>
      </c>
      <c r="C145" s="1">
        <f>3/4</f>
        <v>0.75</v>
      </c>
      <c r="D145" t="s">
        <v>869</v>
      </c>
      <c r="F145" t="s">
        <v>1754</v>
      </c>
    </row>
    <row r="146" spans="1:6" ht="12.75">
      <c r="A146" t="s">
        <v>1465</v>
      </c>
      <c r="B146" s="1">
        <v>3</v>
      </c>
      <c r="C146" s="1">
        <f>1/2</f>
        <v>0.5</v>
      </c>
      <c r="D146" t="s">
        <v>1174</v>
      </c>
      <c r="F146" t="s">
        <v>1755</v>
      </c>
    </row>
    <row r="147" ht="12.75">
      <c r="D147" s="23" t="s">
        <v>1166</v>
      </c>
    </row>
    <row r="148" spans="1:4" ht="12.75">
      <c r="A148" t="s">
        <v>1454</v>
      </c>
      <c r="B148" s="1">
        <v>4</v>
      </c>
      <c r="C148" s="1">
        <f>1/4</f>
        <v>0.25</v>
      </c>
      <c r="D148" t="s">
        <v>878</v>
      </c>
    </row>
    <row r="149" spans="1:4" ht="12.75">
      <c r="A149" t="s">
        <v>1453</v>
      </c>
      <c r="B149" s="1">
        <v>5</v>
      </c>
      <c r="C149" s="1">
        <f>1/4</f>
        <v>0.25</v>
      </c>
      <c r="D149" t="s">
        <v>1169</v>
      </c>
    </row>
    <row r="150" spans="1:6" ht="12.75">
      <c r="A150" t="s">
        <v>1467</v>
      </c>
      <c r="B150" s="1">
        <v>6</v>
      </c>
      <c r="D150" t="s">
        <v>1170</v>
      </c>
      <c r="F150" t="s">
        <v>38</v>
      </c>
    </row>
    <row r="151" spans="1:4" ht="12.75">
      <c r="A151" t="s">
        <v>1464</v>
      </c>
      <c r="B151" s="1">
        <v>7</v>
      </c>
      <c r="C151" s="1">
        <f>1/4</f>
        <v>0.25</v>
      </c>
      <c r="D151" t="s">
        <v>876</v>
      </c>
    </row>
    <row r="152" spans="1:4" ht="12.75">
      <c r="A152" t="s">
        <v>1471</v>
      </c>
      <c r="B152" s="1">
        <v>8</v>
      </c>
      <c r="C152" s="1">
        <f>1/2</f>
        <v>0.5</v>
      </c>
      <c r="D152" t="s">
        <v>1171</v>
      </c>
    </row>
    <row r="153" spans="1:4" ht="12.75">
      <c r="A153" t="s">
        <v>1470</v>
      </c>
      <c r="B153" s="1">
        <v>9</v>
      </c>
      <c r="C153" s="1">
        <f>1/2</f>
        <v>0.5</v>
      </c>
      <c r="D153" t="s">
        <v>1172</v>
      </c>
    </row>
    <row r="154" spans="1:4" ht="12.75">
      <c r="A154" s="51" t="s">
        <v>1468</v>
      </c>
      <c r="B154" s="1">
        <v>10</v>
      </c>
      <c r="C154" s="1">
        <f>3/4</f>
        <v>0.75</v>
      </c>
      <c r="D154" t="s">
        <v>874</v>
      </c>
    </row>
    <row r="155" spans="1:4" ht="12.75">
      <c r="A155" s="51" t="s">
        <v>1483</v>
      </c>
      <c r="B155" s="1">
        <v>11</v>
      </c>
      <c r="C155" s="1">
        <f>1/2</f>
        <v>0.5</v>
      </c>
      <c r="D155" t="s">
        <v>877</v>
      </c>
    </row>
    <row r="156" spans="1:4" ht="12.75">
      <c r="A156" t="s">
        <v>1472</v>
      </c>
      <c r="B156" s="1">
        <v>12</v>
      </c>
      <c r="C156" s="1">
        <f>1/2</f>
        <v>0.5</v>
      </c>
      <c r="D156" t="s">
        <v>410</v>
      </c>
    </row>
    <row r="157" spans="1:4" ht="12.75">
      <c r="A157" t="s">
        <v>1482</v>
      </c>
      <c r="B157" s="1">
        <v>13</v>
      </c>
      <c r="C157" s="1">
        <f>1/4</f>
        <v>0.25</v>
      </c>
      <c r="D157" t="s">
        <v>875</v>
      </c>
    </row>
    <row r="158" spans="1:4" ht="12.75">
      <c r="A158" t="s">
        <v>1476</v>
      </c>
      <c r="B158" s="1">
        <v>14</v>
      </c>
      <c r="C158" s="1">
        <f>1/4</f>
        <v>0.25</v>
      </c>
      <c r="D158" t="s">
        <v>1168</v>
      </c>
    </row>
    <row r="159" ht="12.75">
      <c r="D159" s="23" t="s">
        <v>1167</v>
      </c>
    </row>
    <row r="160" spans="1:4" ht="12.75">
      <c r="A160" t="s">
        <v>1455</v>
      </c>
      <c r="B160" s="1">
        <v>15</v>
      </c>
      <c r="C160" s="1">
        <f>1/2</f>
        <v>0.5</v>
      </c>
      <c r="D160" t="s">
        <v>870</v>
      </c>
    </row>
    <row r="161" spans="1:4" ht="12.75">
      <c r="A161" t="s">
        <v>1456</v>
      </c>
      <c r="B161" s="1">
        <v>16</v>
      </c>
      <c r="C161" s="1">
        <f>1/2</f>
        <v>0.5</v>
      </c>
      <c r="D161" t="s">
        <v>871</v>
      </c>
    </row>
    <row r="162" spans="1:4" ht="12.75">
      <c r="A162" t="s">
        <v>1457</v>
      </c>
      <c r="B162" s="1">
        <v>17</v>
      </c>
      <c r="C162" s="1">
        <f>1/2</f>
        <v>0.5</v>
      </c>
      <c r="D162" t="s">
        <v>872</v>
      </c>
    </row>
    <row r="163" spans="1:4" ht="12.75">
      <c r="A163" t="s">
        <v>1458</v>
      </c>
      <c r="B163" s="1">
        <v>18</v>
      </c>
      <c r="C163" s="1">
        <f>1/2</f>
        <v>0.5</v>
      </c>
      <c r="D163" t="s">
        <v>873</v>
      </c>
    </row>
    <row r="164" spans="1:4" ht="12.75">
      <c r="A164" t="s">
        <v>1459</v>
      </c>
      <c r="B164" s="1">
        <v>19</v>
      </c>
      <c r="C164" s="1">
        <f>3/4</f>
        <v>0.75</v>
      </c>
      <c r="D164" t="s">
        <v>874</v>
      </c>
    </row>
    <row r="166" spans="4:6" ht="18" customHeight="1">
      <c r="D166" s="49" t="s">
        <v>1256</v>
      </c>
      <c r="F166" s="30" t="s">
        <v>1257</v>
      </c>
    </row>
    <row r="167" spans="2:4" ht="12.75">
      <c r="B167" s="17" t="s">
        <v>891</v>
      </c>
      <c r="D167" s="23" t="s">
        <v>1266</v>
      </c>
    </row>
    <row r="168" spans="1:5" ht="12.75">
      <c r="A168" s="52" t="s">
        <v>1415</v>
      </c>
      <c r="B168" s="1">
        <v>1</v>
      </c>
      <c r="C168" s="1">
        <f>1/2</f>
        <v>0.5</v>
      </c>
      <c r="D168" t="s">
        <v>1280</v>
      </c>
      <c r="E168" s="80" t="s">
        <v>1414</v>
      </c>
    </row>
    <row r="169" spans="1:5" ht="12.75">
      <c r="A169" t="s">
        <v>1408</v>
      </c>
      <c r="B169" s="1">
        <v>2</v>
      </c>
      <c r="C169" s="1">
        <f>1/2</f>
        <v>0.5</v>
      </c>
      <c r="D169" t="s">
        <v>1281</v>
      </c>
      <c r="E169" s="80"/>
    </row>
    <row r="170" spans="1:5" ht="12.75">
      <c r="A170" s="52" t="s">
        <v>1415</v>
      </c>
      <c r="B170" s="1">
        <v>3</v>
      </c>
      <c r="C170" s="1">
        <f>1/2</f>
        <v>0.5</v>
      </c>
      <c r="D170" t="s">
        <v>1282</v>
      </c>
      <c r="E170" s="80"/>
    </row>
    <row r="171" spans="1:5" ht="12.75">
      <c r="A171" t="s">
        <v>1406</v>
      </c>
      <c r="B171" s="1">
        <v>4</v>
      </c>
      <c r="C171" s="1">
        <f>1/2</f>
        <v>0.5</v>
      </c>
      <c r="D171" t="s">
        <v>1283</v>
      </c>
      <c r="E171" s="80"/>
    </row>
    <row r="172" spans="1:5" ht="12.75">
      <c r="A172" t="s">
        <v>1407</v>
      </c>
      <c r="B172" s="1">
        <v>5</v>
      </c>
      <c r="C172" s="1">
        <f>1/4</f>
        <v>0.25</v>
      </c>
      <c r="D172" t="s">
        <v>1284</v>
      </c>
      <c r="E172" s="80"/>
    </row>
    <row r="173" spans="1:5" ht="12.75">
      <c r="A173" s="52" t="s">
        <v>1415</v>
      </c>
      <c r="B173" s="1">
        <v>6</v>
      </c>
      <c r="C173" s="1">
        <f>3/8</f>
        <v>0.375</v>
      </c>
      <c r="D173" t="s">
        <v>1285</v>
      </c>
      <c r="E173" s="80"/>
    </row>
    <row r="174" spans="1:5" ht="12.75">
      <c r="A174" s="52" t="s">
        <v>1415</v>
      </c>
      <c r="B174" s="1">
        <v>7</v>
      </c>
      <c r="C174" s="1">
        <f>3/8</f>
        <v>0.375</v>
      </c>
      <c r="D174" t="s">
        <v>1286</v>
      </c>
      <c r="E174" s="80"/>
    </row>
    <row r="175" spans="1:5" ht="12.75">
      <c r="A175" s="52" t="s">
        <v>1415</v>
      </c>
      <c r="B175" s="1">
        <v>8</v>
      </c>
      <c r="C175" s="1">
        <f>1/2</f>
        <v>0.5</v>
      </c>
      <c r="D175" t="s">
        <v>1287</v>
      </c>
      <c r="E175" s="80"/>
    </row>
    <row r="176" spans="1:5" ht="12.75">
      <c r="A176" s="52" t="s">
        <v>1415</v>
      </c>
      <c r="C176" s="1">
        <f>1/4</f>
        <v>0.25</v>
      </c>
      <c r="D176" t="s">
        <v>521</v>
      </c>
      <c r="E176" s="80"/>
    </row>
    <row r="177" spans="2:4" ht="12.75">
      <c r="B177" s="17" t="s">
        <v>893</v>
      </c>
      <c r="D177" s="23" t="s">
        <v>1267</v>
      </c>
    </row>
    <row r="178" spans="1:5" ht="12.75">
      <c r="A178" t="s">
        <v>1278</v>
      </c>
      <c r="B178" s="1">
        <v>9</v>
      </c>
      <c r="D178" t="s">
        <v>1271</v>
      </c>
      <c r="E178" s="84" t="s">
        <v>1837</v>
      </c>
    </row>
    <row r="179" spans="1:5" ht="12.75">
      <c r="A179" s="56" t="s">
        <v>1834</v>
      </c>
      <c r="B179" s="1">
        <v>10</v>
      </c>
      <c r="D179" t="s">
        <v>1168</v>
      </c>
      <c r="E179" s="84"/>
    </row>
    <row r="180" spans="1:5" ht="12.75">
      <c r="A180" t="s">
        <v>1279</v>
      </c>
      <c r="B180" s="1">
        <v>11</v>
      </c>
      <c r="D180" t="s">
        <v>1272</v>
      </c>
      <c r="E180" s="84"/>
    </row>
    <row r="181" spans="1:5" ht="12.75">
      <c r="A181" t="s">
        <v>1835</v>
      </c>
      <c r="B181" s="1">
        <v>12</v>
      </c>
      <c r="D181" t="s">
        <v>1273</v>
      </c>
      <c r="E181" s="84"/>
    </row>
    <row r="182" spans="1:5" ht="12.75">
      <c r="A182" t="s">
        <v>1833</v>
      </c>
      <c r="B182" s="1">
        <v>13</v>
      </c>
      <c r="D182" t="s">
        <v>1274</v>
      </c>
      <c r="E182" s="84"/>
    </row>
    <row r="183" spans="1:5" ht="12.75">
      <c r="A183" t="s">
        <v>1836</v>
      </c>
      <c r="B183" s="1">
        <v>14</v>
      </c>
      <c r="D183" t="s">
        <v>1275</v>
      </c>
      <c r="E183" s="84"/>
    </row>
    <row r="184" spans="1:5" ht="12.75">
      <c r="A184" t="s">
        <v>1277</v>
      </c>
      <c r="B184" s="1">
        <v>15</v>
      </c>
      <c r="D184" t="s">
        <v>1276</v>
      </c>
      <c r="E184" s="84"/>
    </row>
    <row r="186" spans="1:6" ht="12.75">
      <c r="A186" t="s">
        <v>1269</v>
      </c>
      <c r="B186" s="1">
        <v>16</v>
      </c>
      <c r="C186" s="1">
        <f>1/2</f>
        <v>0.5</v>
      </c>
      <c r="D186" t="s">
        <v>1309</v>
      </c>
      <c r="F186" t="s">
        <v>1268</v>
      </c>
    </row>
    <row r="188" spans="2:4" ht="12.75">
      <c r="B188" s="17" t="s">
        <v>899</v>
      </c>
      <c r="D188" s="23" t="s">
        <v>1270</v>
      </c>
    </row>
    <row r="189" spans="1:6" ht="12.75">
      <c r="A189" t="s">
        <v>1346</v>
      </c>
      <c r="B189" s="1">
        <v>1</v>
      </c>
      <c r="C189" s="1">
        <f>1/2</f>
        <v>0.5</v>
      </c>
      <c r="D189" t="s">
        <v>1288</v>
      </c>
      <c r="F189" t="s">
        <v>1331</v>
      </c>
    </row>
    <row r="190" spans="1:6" ht="12.75">
      <c r="A190" t="s">
        <v>1349</v>
      </c>
      <c r="B190" s="1">
        <v>2</v>
      </c>
      <c r="C190" s="1">
        <f aca="true" t="shared" si="4" ref="C190:C196">1/2</f>
        <v>0.5</v>
      </c>
      <c r="D190" t="s">
        <v>1289</v>
      </c>
      <c r="F190" t="s">
        <v>1331</v>
      </c>
    </row>
    <row r="191" spans="1:6" ht="12.75">
      <c r="A191" t="s">
        <v>1347</v>
      </c>
      <c r="B191" s="1">
        <v>3</v>
      </c>
      <c r="C191" s="1">
        <f t="shared" si="4"/>
        <v>0.5</v>
      </c>
      <c r="D191" t="s">
        <v>1290</v>
      </c>
      <c r="F191" t="s">
        <v>1318</v>
      </c>
    </row>
    <row r="192" spans="1:6" ht="12.75">
      <c r="A192" t="s">
        <v>1353</v>
      </c>
      <c r="B192" s="1">
        <v>4</v>
      </c>
      <c r="C192" s="1">
        <f t="shared" si="4"/>
        <v>0.5</v>
      </c>
      <c r="D192" t="s">
        <v>29</v>
      </c>
      <c r="F192" t="s">
        <v>1326</v>
      </c>
    </row>
    <row r="193" spans="1:6" ht="12.75">
      <c r="A193" t="s">
        <v>1352</v>
      </c>
      <c r="B193" s="1">
        <v>5</v>
      </c>
      <c r="C193" s="1">
        <f t="shared" si="4"/>
        <v>0.5</v>
      </c>
      <c r="D193" t="s">
        <v>1291</v>
      </c>
      <c r="F193" t="s">
        <v>1327</v>
      </c>
    </row>
    <row r="194" spans="1:6" ht="12.75">
      <c r="A194" t="s">
        <v>1357</v>
      </c>
      <c r="B194" s="1">
        <v>6</v>
      </c>
      <c r="C194" s="1">
        <f t="shared" si="4"/>
        <v>0.5</v>
      </c>
      <c r="D194" t="s">
        <v>1292</v>
      </c>
      <c r="F194" t="s">
        <v>1319</v>
      </c>
    </row>
    <row r="195" spans="1:6" ht="12.75">
      <c r="A195" t="s">
        <v>1351</v>
      </c>
      <c r="B195" s="1">
        <v>7</v>
      </c>
      <c r="C195" s="1">
        <f t="shared" si="4"/>
        <v>0.5</v>
      </c>
      <c r="D195" t="s">
        <v>30</v>
      </c>
      <c r="F195" t="s">
        <v>1320</v>
      </c>
    </row>
    <row r="196" spans="1:6" ht="12.75">
      <c r="A196" t="s">
        <v>1348</v>
      </c>
      <c r="B196" s="1">
        <v>8</v>
      </c>
      <c r="C196" s="1">
        <f t="shared" si="4"/>
        <v>0.5</v>
      </c>
      <c r="D196" t="s">
        <v>1293</v>
      </c>
      <c r="F196" t="s">
        <v>1321</v>
      </c>
    </row>
    <row r="197" spans="2:6" ht="12.75">
      <c r="B197" s="1">
        <v>9</v>
      </c>
      <c r="C197" s="1">
        <f>1/4</f>
        <v>0.25</v>
      </c>
      <c r="D197" t="s">
        <v>1294</v>
      </c>
      <c r="F197" t="s">
        <v>1318</v>
      </c>
    </row>
    <row r="198" spans="1:6" ht="12.75">
      <c r="A198" t="s">
        <v>1354</v>
      </c>
      <c r="B198" s="1">
        <v>10</v>
      </c>
      <c r="C198" s="1">
        <f>1/4</f>
        <v>0.25</v>
      </c>
      <c r="D198" t="s">
        <v>1295</v>
      </c>
      <c r="F198" t="s">
        <v>1315</v>
      </c>
    </row>
    <row r="199" spans="1:6" ht="12.75">
      <c r="A199" t="s">
        <v>1356</v>
      </c>
      <c r="B199" s="1">
        <v>11</v>
      </c>
      <c r="C199" s="1">
        <f>1/4</f>
        <v>0.25</v>
      </c>
      <c r="D199" t="s">
        <v>1296</v>
      </c>
      <c r="F199" t="s">
        <v>1315</v>
      </c>
    </row>
    <row r="200" spans="1:6" ht="12.75">
      <c r="A200" t="s">
        <v>1357</v>
      </c>
      <c r="B200" s="1">
        <v>12</v>
      </c>
      <c r="C200" s="1">
        <f>1/4</f>
        <v>0.25</v>
      </c>
      <c r="D200" t="s">
        <v>1297</v>
      </c>
      <c r="F200" t="s">
        <v>1322</v>
      </c>
    </row>
    <row r="201" spans="1:6" ht="12.75">
      <c r="A201" s="62" t="s">
        <v>1350</v>
      </c>
      <c r="B201" s="1">
        <v>13</v>
      </c>
      <c r="C201" s="1">
        <f>1/2</f>
        <v>0.5</v>
      </c>
      <c r="D201" t="s">
        <v>1298</v>
      </c>
      <c r="F201" s="58" t="s">
        <v>1323</v>
      </c>
    </row>
    <row r="202" spans="1:6" ht="12.75">
      <c r="A202" s="62"/>
      <c r="B202" s="1">
        <v>14</v>
      </c>
      <c r="C202" s="1">
        <f>1/2</f>
        <v>0.5</v>
      </c>
      <c r="D202" t="s">
        <v>1299</v>
      </c>
      <c r="F202" s="62"/>
    </row>
    <row r="203" spans="1:6" ht="12.75">
      <c r="A203" t="s">
        <v>1359</v>
      </c>
      <c r="B203" s="1">
        <v>15</v>
      </c>
      <c r="C203" s="1">
        <f aca="true" t="shared" si="5" ref="C203:C209">1/4</f>
        <v>0.25</v>
      </c>
      <c r="D203" t="s">
        <v>1300</v>
      </c>
      <c r="F203" t="s">
        <v>1325</v>
      </c>
    </row>
    <row r="204" spans="1:6" ht="12.75">
      <c r="A204" s="62" t="s">
        <v>1354</v>
      </c>
      <c r="B204" s="1">
        <v>16</v>
      </c>
      <c r="C204" s="1">
        <f t="shared" si="5"/>
        <v>0.25</v>
      </c>
      <c r="D204" t="s">
        <v>1301</v>
      </c>
      <c r="F204" t="s">
        <v>1317</v>
      </c>
    </row>
    <row r="205" spans="1:6" ht="12.75">
      <c r="A205" s="62"/>
      <c r="B205" s="1">
        <v>17</v>
      </c>
      <c r="C205" s="1">
        <f t="shared" si="5"/>
        <v>0.25</v>
      </c>
      <c r="D205" t="s">
        <v>1302</v>
      </c>
      <c r="F205" t="s">
        <v>1317</v>
      </c>
    </row>
    <row r="206" spans="2:4" ht="12.75">
      <c r="B206" s="17" t="s">
        <v>903</v>
      </c>
      <c r="D206" s="23" t="s">
        <v>1303</v>
      </c>
    </row>
    <row r="207" spans="1:4" ht="12.75">
      <c r="A207" t="s">
        <v>1308</v>
      </c>
      <c r="B207" s="1">
        <v>18</v>
      </c>
      <c r="C207" s="1">
        <f t="shared" si="5"/>
        <v>0.25</v>
      </c>
      <c r="D207" t="s">
        <v>1304</v>
      </c>
    </row>
    <row r="208" spans="1:4" ht="12.75">
      <c r="A208" t="s">
        <v>1307</v>
      </c>
      <c r="B208" s="1">
        <v>19</v>
      </c>
      <c r="C208" s="1">
        <f>1/2</f>
        <v>0.5</v>
      </c>
      <c r="D208" t="s">
        <v>1305</v>
      </c>
    </row>
    <row r="209" spans="1:4" ht="12.75">
      <c r="A209" t="s">
        <v>1189</v>
      </c>
      <c r="B209" s="1">
        <v>20</v>
      </c>
      <c r="C209" s="1">
        <f t="shared" si="5"/>
        <v>0.25</v>
      </c>
      <c r="D209" t="s">
        <v>1306</v>
      </c>
    </row>
    <row r="210" spans="2:6" ht="18">
      <c r="B210"/>
      <c r="C210"/>
      <c r="D210" s="37" t="s">
        <v>890</v>
      </c>
      <c r="F210" s="30" t="s">
        <v>1258</v>
      </c>
    </row>
    <row r="211" spans="2:4" ht="12.75">
      <c r="B211" s="38" t="s">
        <v>891</v>
      </c>
      <c r="C211"/>
      <c r="D211" s="5" t="s">
        <v>892</v>
      </c>
    </row>
    <row r="212" spans="2:3" ht="12.75">
      <c r="B212"/>
      <c r="C212"/>
    </row>
    <row r="213" spans="2:4" ht="12.75">
      <c r="B213" s="38" t="s">
        <v>893</v>
      </c>
      <c r="C213"/>
      <c r="D213" s="5" t="s">
        <v>894</v>
      </c>
    </row>
    <row r="214" spans="1:4" ht="12.75">
      <c r="A214" t="s">
        <v>828</v>
      </c>
      <c r="B214">
        <v>1</v>
      </c>
      <c r="C214">
        <f>3/8</f>
        <v>0.375</v>
      </c>
      <c r="D214" t="s">
        <v>895</v>
      </c>
    </row>
    <row r="215" spans="1:4" ht="12.75">
      <c r="A215" t="s">
        <v>1789</v>
      </c>
      <c r="B215">
        <v>2</v>
      </c>
      <c r="C215">
        <f>3/8</f>
        <v>0.375</v>
      </c>
      <c r="D215" t="s">
        <v>896</v>
      </c>
    </row>
    <row r="216" spans="1:4" ht="12.75">
      <c r="A216" t="s">
        <v>829</v>
      </c>
      <c r="B216">
        <v>3</v>
      </c>
      <c r="C216">
        <f>3/4</f>
        <v>0.75</v>
      </c>
      <c r="D216" t="s">
        <v>897</v>
      </c>
    </row>
    <row r="217" spans="1:4" ht="12.75">
      <c r="A217" t="s">
        <v>1788</v>
      </c>
      <c r="B217">
        <v>4</v>
      </c>
      <c r="C217">
        <f>1/2</f>
        <v>0.5</v>
      </c>
      <c r="D217" t="s">
        <v>898</v>
      </c>
    </row>
    <row r="218" spans="2:4" ht="12.75">
      <c r="B218" s="38" t="s">
        <v>899</v>
      </c>
      <c r="C218"/>
      <c r="D218" s="5" t="s">
        <v>900</v>
      </c>
    </row>
    <row r="219" spans="1:4" ht="12.75">
      <c r="A219" t="s">
        <v>915</v>
      </c>
      <c r="B219">
        <v>5</v>
      </c>
      <c r="C219">
        <f>1/2</f>
        <v>0.5</v>
      </c>
      <c r="D219" t="s">
        <v>901</v>
      </c>
    </row>
    <row r="220" spans="1:4" ht="12.75">
      <c r="A220" t="s">
        <v>1801</v>
      </c>
      <c r="B220">
        <v>6</v>
      </c>
      <c r="C220">
        <f>1/2</f>
        <v>0.5</v>
      </c>
      <c r="D220" t="s">
        <v>902</v>
      </c>
    </row>
    <row r="221" spans="2:4" ht="12.75">
      <c r="B221" s="38" t="s">
        <v>903</v>
      </c>
      <c r="C221"/>
      <c r="D221" s="5" t="s">
        <v>197</v>
      </c>
    </row>
    <row r="222" spans="1:4" ht="12.75">
      <c r="A222" t="s">
        <v>474</v>
      </c>
      <c r="B222">
        <v>1</v>
      </c>
      <c r="C222">
        <f>1/4</f>
        <v>0.25</v>
      </c>
      <c r="D222" t="s">
        <v>904</v>
      </c>
    </row>
    <row r="223" spans="1:4" ht="12.75">
      <c r="A223" t="s">
        <v>800</v>
      </c>
      <c r="B223">
        <v>2</v>
      </c>
      <c r="C223">
        <f>1/4</f>
        <v>0.25</v>
      </c>
      <c r="D223" t="s">
        <v>905</v>
      </c>
    </row>
    <row r="224" spans="1:4" ht="12.75">
      <c r="A224" t="s">
        <v>1791</v>
      </c>
      <c r="B224">
        <v>3</v>
      </c>
      <c r="C224">
        <f>1/2</f>
        <v>0.5</v>
      </c>
      <c r="D224" t="s">
        <v>906</v>
      </c>
    </row>
    <row r="225" spans="1:4" ht="12.75">
      <c r="A225" t="s">
        <v>472</v>
      </c>
      <c r="B225">
        <v>4</v>
      </c>
      <c r="C225">
        <f>1/2</f>
        <v>0.5</v>
      </c>
      <c r="D225" t="s">
        <v>907</v>
      </c>
    </row>
    <row r="226" spans="1:6" ht="12.75">
      <c r="A226" t="s">
        <v>61</v>
      </c>
      <c r="B226">
        <v>5</v>
      </c>
      <c r="C226">
        <f>1/4</f>
        <v>0.25</v>
      </c>
      <c r="D226" t="s">
        <v>327</v>
      </c>
      <c r="F226" t="s">
        <v>1792</v>
      </c>
    </row>
    <row r="227" spans="1:4" ht="12.75">
      <c r="A227" t="s">
        <v>916</v>
      </c>
      <c r="B227">
        <v>6</v>
      </c>
      <c r="C227">
        <f aca="true" t="shared" si="6" ref="C227:C235">1/2</f>
        <v>0.5</v>
      </c>
      <c r="D227" t="s">
        <v>202</v>
      </c>
    </row>
    <row r="228" spans="1:4" ht="12.75">
      <c r="A228" t="s">
        <v>804</v>
      </c>
      <c r="B228">
        <v>7</v>
      </c>
      <c r="C228">
        <f t="shared" si="6"/>
        <v>0.5</v>
      </c>
      <c r="D228" t="s">
        <v>908</v>
      </c>
    </row>
    <row r="229" spans="1:4" ht="12.75">
      <c r="A229" s="62" t="s">
        <v>471</v>
      </c>
      <c r="B229">
        <v>8</v>
      </c>
      <c r="C229">
        <f t="shared" si="6"/>
        <v>0.5</v>
      </c>
      <c r="D229" t="s">
        <v>909</v>
      </c>
    </row>
    <row r="230" spans="1:4" ht="12.75">
      <c r="A230" s="62"/>
      <c r="B230">
        <v>9</v>
      </c>
      <c r="C230">
        <f t="shared" si="6"/>
        <v>0.5</v>
      </c>
      <c r="D230" t="s">
        <v>910</v>
      </c>
    </row>
    <row r="231" spans="1:4" ht="12.75">
      <c r="A231" t="s">
        <v>916</v>
      </c>
      <c r="B231">
        <v>10</v>
      </c>
      <c r="C231">
        <f>3/4</f>
        <v>0.75</v>
      </c>
      <c r="D231" t="s">
        <v>911</v>
      </c>
    </row>
    <row r="232" spans="1:4" ht="12.75">
      <c r="A232" t="s">
        <v>1800</v>
      </c>
      <c r="B232">
        <v>11</v>
      </c>
      <c r="C232">
        <f t="shared" si="6"/>
        <v>0.5</v>
      </c>
      <c r="D232" t="s">
        <v>912</v>
      </c>
    </row>
    <row r="233" spans="1:4" ht="12.75">
      <c r="A233" t="s">
        <v>470</v>
      </c>
      <c r="B233">
        <v>12</v>
      </c>
      <c r="C233">
        <f t="shared" si="6"/>
        <v>0.5</v>
      </c>
      <c r="D233" t="s">
        <v>1178</v>
      </c>
    </row>
    <row r="234" spans="1:4" ht="12.75">
      <c r="A234" t="s">
        <v>473</v>
      </c>
      <c r="B234">
        <v>13</v>
      </c>
      <c r="C234">
        <f t="shared" si="6"/>
        <v>0.5</v>
      </c>
      <c r="D234" t="s">
        <v>913</v>
      </c>
    </row>
    <row r="235" spans="1:4" ht="12.75">
      <c r="A235" t="s">
        <v>469</v>
      </c>
      <c r="B235">
        <v>14</v>
      </c>
      <c r="C235">
        <f t="shared" si="6"/>
        <v>0.5</v>
      </c>
      <c r="D235" t="s">
        <v>914</v>
      </c>
    </row>
    <row r="237" spans="1:6" ht="18">
      <c r="A237" s="39"/>
      <c r="B237" s="39"/>
      <c r="C237" s="39"/>
      <c r="D237" s="40" t="s">
        <v>917</v>
      </c>
      <c r="E237" s="39"/>
      <c r="F237" s="50" t="s">
        <v>1259</v>
      </c>
    </row>
    <row r="238" spans="2:5" ht="12.75">
      <c r="B238"/>
      <c r="C238"/>
      <c r="D238" s="41" t="s">
        <v>918</v>
      </c>
      <c r="E238" s="5"/>
    </row>
    <row r="239" spans="2:5" ht="12.75">
      <c r="B239" s="38" t="s">
        <v>891</v>
      </c>
      <c r="C239"/>
      <c r="D239" s="42" t="s">
        <v>919</v>
      </c>
      <c r="E239" s="6"/>
    </row>
    <row r="240" spans="1:6" ht="12.75">
      <c r="A240" s="65" t="s">
        <v>1416</v>
      </c>
      <c r="B240">
        <v>1</v>
      </c>
      <c r="C240">
        <f>1/2</f>
        <v>0.5</v>
      </c>
      <c r="D240" t="s">
        <v>920</v>
      </c>
      <c r="E240" s="43" t="s">
        <v>921</v>
      </c>
      <c r="F240" s="65" t="s">
        <v>922</v>
      </c>
    </row>
    <row r="241" spans="1:6" ht="12.75">
      <c r="A241" s="65"/>
      <c r="B241">
        <v>2</v>
      </c>
      <c r="C241">
        <f>1/4</f>
        <v>0.25</v>
      </c>
      <c r="D241" t="s">
        <v>923</v>
      </c>
      <c r="E241" s="43" t="s">
        <v>921</v>
      </c>
      <c r="F241" s="65"/>
    </row>
    <row r="242" spans="1:6" ht="12.75">
      <c r="A242" s="65"/>
      <c r="B242">
        <v>3</v>
      </c>
      <c r="C242">
        <f>1/4</f>
        <v>0.25</v>
      </c>
      <c r="D242" t="s">
        <v>924</v>
      </c>
      <c r="E242" s="43" t="s">
        <v>921</v>
      </c>
      <c r="F242" s="65"/>
    </row>
    <row r="243" spans="2:4" ht="12.75">
      <c r="B243" s="38" t="s">
        <v>893</v>
      </c>
      <c r="C243"/>
      <c r="D243" s="5" t="s">
        <v>925</v>
      </c>
    </row>
    <row r="244" spans="1:6" ht="12.75">
      <c r="A244" t="s">
        <v>1435</v>
      </c>
      <c r="B244">
        <v>1</v>
      </c>
      <c r="C244">
        <f>1/2</f>
        <v>0.5</v>
      </c>
      <c r="D244" t="s">
        <v>926</v>
      </c>
      <c r="F244" s="63" t="s">
        <v>1427</v>
      </c>
    </row>
    <row r="245" spans="1:6" ht="12.75">
      <c r="A245" t="s">
        <v>1429</v>
      </c>
      <c r="B245">
        <v>2</v>
      </c>
      <c r="C245">
        <f>1/2</f>
        <v>0.5</v>
      </c>
      <c r="D245" t="s">
        <v>928</v>
      </c>
      <c r="F245" s="63"/>
    </row>
    <row r="246" spans="1:6" ht="12.75">
      <c r="A246" t="s">
        <v>1434</v>
      </c>
      <c r="B246">
        <v>3</v>
      </c>
      <c r="C246">
        <f>1/2</f>
        <v>0.5</v>
      </c>
      <c r="D246" t="s">
        <v>929</v>
      </c>
      <c r="F246" t="s">
        <v>1428</v>
      </c>
    </row>
    <row r="247" spans="1:4" ht="12.75">
      <c r="A247" t="s">
        <v>1422</v>
      </c>
      <c r="B247">
        <v>4</v>
      </c>
      <c r="C247">
        <f>1/2</f>
        <v>0.5</v>
      </c>
      <c r="D247" t="s">
        <v>1433</v>
      </c>
    </row>
    <row r="248" spans="1:6" ht="12.75">
      <c r="A248" s="83" t="s">
        <v>1424</v>
      </c>
      <c r="B248">
        <v>5</v>
      </c>
      <c r="C248"/>
      <c r="D248" t="s">
        <v>266</v>
      </c>
      <c r="F248" s="57" t="s">
        <v>930</v>
      </c>
    </row>
    <row r="249" spans="1:6" ht="12.75">
      <c r="A249" s="83"/>
      <c r="B249">
        <v>6</v>
      </c>
      <c r="C249"/>
      <c r="D249" t="s">
        <v>931</v>
      </c>
      <c r="F249" s="57"/>
    </row>
    <row r="250" spans="1:4" ht="12.75">
      <c r="A250" t="s">
        <v>932</v>
      </c>
      <c r="B250">
        <v>7</v>
      </c>
      <c r="C250">
        <f>1/2</f>
        <v>0.5</v>
      </c>
      <c r="D250" t="s">
        <v>933</v>
      </c>
    </row>
    <row r="251" spans="1:4" ht="12.75">
      <c r="A251" t="s">
        <v>1417</v>
      </c>
      <c r="B251">
        <v>8</v>
      </c>
      <c r="C251">
        <f>1/2</f>
        <v>0.5</v>
      </c>
      <c r="D251" t="s">
        <v>934</v>
      </c>
    </row>
    <row r="252" spans="1:4" ht="12.75">
      <c r="A252" t="s">
        <v>1430</v>
      </c>
      <c r="B252">
        <v>9</v>
      </c>
      <c r="C252"/>
      <c r="D252" t="s">
        <v>935</v>
      </c>
    </row>
    <row r="253" spans="1:4" ht="12.75">
      <c r="A253" s="1" t="s">
        <v>823</v>
      </c>
      <c r="B253">
        <v>10</v>
      </c>
      <c r="C253">
        <f>1/4</f>
        <v>0.25</v>
      </c>
      <c r="D253" t="s">
        <v>936</v>
      </c>
    </row>
    <row r="254" spans="1:4" ht="12.75">
      <c r="A254" s="1" t="s">
        <v>823</v>
      </c>
      <c r="B254">
        <v>11</v>
      </c>
      <c r="C254">
        <f>1/2</f>
        <v>0.5</v>
      </c>
      <c r="D254" t="s">
        <v>937</v>
      </c>
    </row>
    <row r="255" spans="1:6" ht="12.75">
      <c r="A255" t="s">
        <v>1425</v>
      </c>
      <c r="B255">
        <v>12</v>
      </c>
      <c r="C255">
        <f>1/2</f>
        <v>0.5</v>
      </c>
      <c r="D255" t="s">
        <v>938</v>
      </c>
      <c r="F255" t="s">
        <v>1431</v>
      </c>
    </row>
    <row r="256" spans="1:4" ht="12.75">
      <c r="A256" t="s">
        <v>1419</v>
      </c>
      <c r="B256">
        <v>13</v>
      </c>
      <c r="C256">
        <f>1/2</f>
        <v>0.5</v>
      </c>
      <c r="D256" t="s">
        <v>939</v>
      </c>
    </row>
    <row r="257" spans="1:6" ht="12.75">
      <c r="A257" s="1" t="s">
        <v>823</v>
      </c>
      <c r="B257">
        <v>14</v>
      </c>
      <c r="C257">
        <f>1/4</f>
        <v>0.25</v>
      </c>
      <c r="D257" t="s">
        <v>940</v>
      </c>
      <c r="F257" t="s">
        <v>1432</v>
      </c>
    </row>
    <row r="258" spans="2:4" ht="12.75">
      <c r="B258"/>
      <c r="C258"/>
      <c r="D258" s="5" t="s">
        <v>941</v>
      </c>
    </row>
    <row r="259" spans="2:4" ht="12.75">
      <c r="B259" s="38" t="s">
        <v>899</v>
      </c>
      <c r="C259"/>
      <c r="D259" s="5" t="s">
        <v>942</v>
      </c>
    </row>
    <row r="260" spans="1:6" ht="12.75">
      <c r="A260" s="62" t="s">
        <v>790</v>
      </c>
      <c r="B260">
        <v>1</v>
      </c>
      <c r="C260">
        <f>1/2</f>
        <v>0.5</v>
      </c>
      <c r="D260" t="s">
        <v>943</v>
      </c>
      <c r="F260" s="62" t="s">
        <v>1778</v>
      </c>
    </row>
    <row r="261" spans="1:6" ht="12.75">
      <c r="A261" s="62"/>
      <c r="B261">
        <v>2</v>
      </c>
      <c r="C261">
        <f>1/2</f>
        <v>0.5</v>
      </c>
      <c r="D261" t="s">
        <v>944</v>
      </c>
      <c r="F261" s="62"/>
    </row>
    <row r="262" spans="1:6" ht="12.75">
      <c r="A262" s="34" t="s">
        <v>1777</v>
      </c>
      <c r="B262">
        <v>3</v>
      </c>
      <c r="C262">
        <f>1/4</f>
        <v>0.25</v>
      </c>
      <c r="D262" t="s">
        <v>945</v>
      </c>
      <c r="F262" t="s">
        <v>1783</v>
      </c>
    </row>
    <row r="263" spans="1:6" ht="12.75">
      <c r="A263" s="34" t="s">
        <v>948</v>
      </c>
      <c r="B263">
        <v>4</v>
      </c>
      <c r="C263">
        <f>1/2</f>
        <v>0.5</v>
      </c>
      <c r="D263" t="s">
        <v>946</v>
      </c>
      <c r="F263" t="s">
        <v>1780</v>
      </c>
    </row>
    <row r="264" spans="1:6" ht="12.75">
      <c r="A264" s="34" t="s">
        <v>1772</v>
      </c>
      <c r="B264">
        <v>5</v>
      </c>
      <c r="C264">
        <f>1/4</f>
        <v>0.25</v>
      </c>
      <c r="D264" t="s">
        <v>947</v>
      </c>
      <c r="F264" t="s">
        <v>1779</v>
      </c>
    </row>
    <row r="265" spans="1:6" ht="12.75">
      <c r="A265" s="34" t="s">
        <v>948</v>
      </c>
      <c r="B265">
        <v>6</v>
      </c>
      <c r="C265">
        <f aca="true" t="shared" si="7" ref="C265:C270">1/2</f>
        <v>0.5</v>
      </c>
      <c r="D265" t="s">
        <v>949</v>
      </c>
      <c r="F265" t="s">
        <v>1781</v>
      </c>
    </row>
    <row r="266" spans="1:6" ht="12.75">
      <c r="A266" s="34" t="s">
        <v>1772</v>
      </c>
      <c r="B266">
        <v>7</v>
      </c>
      <c r="C266">
        <f t="shared" si="7"/>
        <v>0.5</v>
      </c>
      <c r="D266" t="s">
        <v>950</v>
      </c>
      <c r="F266" t="s">
        <v>1496</v>
      </c>
    </row>
    <row r="267" spans="1:6" ht="12.75">
      <c r="A267" s="34" t="s">
        <v>792</v>
      </c>
      <c r="B267">
        <v>8</v>
      </c>
      <c r="C267">
        <f t="shared" si="7"/>
        <v>0.5</v>
      </c>
      <c r="D267" t="s">
        <v>951</v>
      </c>
      <c r="F267" t="s">
        <v>1782</v>
      </c>
    </row>
    <row r="268" spans="2:6" ht="12.75">
      <c r="B268">
        <v>9</v>
      </c>
      <c r="C268">
        <f t="shared" si="7"/>
        <v>0.5</v>
      </c>
      <c r="D268" t="s">
        <v>952</v>
      </c>
      <c r="F268" t="s">
        <v>1773</v>
      </c>
    </row>
    <row r="269" spans="2:6" ht="12.75">
      <c r="B269">
        <v>10</v>
      </c>
      <c r="C269">
        <f t="shared" si="7"/>
        <v>0.5</v>
      </c>
      <c r="D269" t="s">
        <v>953</v>
      </c>
      <c r="F269" s="30" t="s">
        <v>1784</v>
      </c>
    </row>
    <row r="270" spans="1:6" ht="12.75">
      <c r="A270" s="34" t="s">
        <v>827</v>
      </c>
      <c r="B270">
        <v>11</v>
      </c>
      <c r="C270">
        <f t="shared" si="7"/>
        <v>0.5</v>
      </c>
      <c r="D270" t="s">
        <v>954</v>
      </c>
      <c r="F270" t="s">
        <v>1774</v>
      </c>
    </row>
    <row r="271" spans="1:6" ht="12.75">
      <c r="A271" t="s">
        <v>1776</v>
      </c>
      <c r="B271">
        <v>12</v>
      </c>
      <c r="C271">
        <f>1/4</f>
        <v>0.25</v>
      </c>
      <c r="D271" t="s">
        <v>955</v>
      </c>
      <c r="F271" t="s">
        <v>1775</v>
      </c>
    </row>
    <row r="272" spans="2:5" ht="12.75">
      <c r="B272" s="38" t="s">
        <v>903</v>
      </c>
      <c r="C272"/>
      <c r="D272" s="5" t="s">
        <v>956</v>
      </c>
      <c r="E272" s="38"/>
    </row>
    <row r="273" spans="1:5" ht="12.75">
      <c r="A273" t="s">
        <v>1787</v>
      </c>
      <c r="B273">
        <v>1</v>
      </c>
      <c r="C273">
        <v>1</v>
      </c>
      <c r="D273" t="s">
        <v>957</v>
      </c>
      <c r="E273" t="s">
        <v>958</v>
      </c>
    </row>
    <row r="274" spans="1:5" ht="12.75">
      <c r="A274" s="62" t="s">
        <v>836</v>
      </c>
      <c r="B274">
        <v>2</v>
      </c>
      <c r="C274">
        <f>1/2</f>
        <v>0.5</v>
      </c>
      <c r="D274" t="s">
        <v>244</v>
      </c>
      <c r="E274" s="62" t="s">
        <v>959</v>
      </c>
    </row>
    <row r="275" spans="1:5" ht="12.75">
      <c r="A275" s="62"/>
      <c r="B275">
        <v>3</v>
      </c>
      <c r="C275">
        <f>1/2</f>
        <v>0.5</v>
      </c>
      <c r="D275" t="s">
        <v>960</v>
      </c>
      <c r="E275" s="62"/>
    </row>
    <row r="276" spans="1:5" ht="12.75">
      <c r="A276" s="62" t="s">
        <v>837</v>
      </c>
      <c r="B276">
        <v>4</v>
      </c>
      <c r="C276">
        <f>1/4</f>
        <v>0.25</v>
      </c>
      <c r="D276" t="s">
        <v>961</v>
      </c>
      <c r="E276" s="43" t="s">
        <v>921</v>
      </c>
    </row>
    <row r="277" spans="1:5" ht="12.75">
      <c r="A277" s="62"/>
      <c r="B277">
        <v>5</v>
      </c>
      <c r="C277">
        <f>1/4</f>
        <v>0.25</v>
      </c>
      <c r="D277" t="s">
        <v>962</v>
      </c>
      <c r="E277" s="43" t="s">
        <v>921</v>
      </c>
    </row>
    <row r="278" spans="2:3" ht="12.75">
      <c r="B278"/>
      <c r="C278"/>
    </row>
    <row r="279" spans="2:4" ht="12.75">
      <c r="B279" s="38" t="s">
        <v>963</v>
      </c>
      <c r="C279"/>
      <c r="D279" s="5" t="s">
        <v>964</v>
      </c>
    </row>
    <row r="280" spans="1:5" ht="12.75">
      <c r="A280" s="24" t="s">
        <v>1384</v>
      </c>
      <c r="B280">
        <v>1</v>
      </c>
      <c r="C280">
        <v>1</v>
      </c>
      <c r="D280" t="s">
        <v>965</v>
      </c>
      <c r="E280" s="1" t="s">
        <v>966</v>
      </c>
    </row>
    <row r="281" spans="1:5" ht="12.75">
      <c r="A281" t="s">
        <v>1385</v>
      </c>
      <c r="B281">
        <v>2</v>
      </c>
      <c r="C281">
        <f>3/4</f>
        <v>0.75</v>
      </c>
      <c r="D281" t="s">
        <v>967</v>
      </c>
      <c r="E281" s="1" t="s">
        <v>968</v>
      </c>
    </row>
    <row r="282" spans="1:5" ht="12.75">
      <c r="A282" t="s">
        <v>1383</v>
      </c>
      <c r="B282">
        <v>3</v>
      </c>
      <c r="C282">
        <f>1/2</f>
        <v>0.5</v>
      </c>
      <c r="D282" t="s">
        <v>969</v>
      </c>
      <c r="E282" s="43" t="s">
        <v>921</v>
      </c>
    </row>
    <row r="283" spans="1:5" ht="12.75">
      <c r="A283" t="s">
        <v>1809</v>
      </c>
      <c r="B283">
        <v>4</v>
      </c>
      <c r="C283">
        <f>1/4</f>
        <v>0.25</v>
      </c>
      <c r="D283" t="s">
        <v>970</v>
      </c>
      <c r="E283" s="43" t="s">
        <v>921</v>
      </c>
    </row>
    <row r="284" spans="1:5" ht="12.75">
      <c r="A284" t="s">
        <v>1382</v>
      </c>
      <c r="B284">
        <v>5</v>
      </c>
      <c r="C284">
        <f>5/8</f>
        <v>0.625</v>
      </c>
      <c r="D284" t="s">
        <v>971</v>
      </c>
      <c r="E284" s="1" t="s">
        <v>972</v>
      </c>
    </row>
    <row r="285" spans="1:5" ht="12.75">
      <c r="A285" t="s">
        <v>1394</v>
      </c>
      <c r="B285">
        <v>6</v>
      </c>
      <c r="C285">
        <f aca="true" t="shared" si="8" ref="C285:C290">1/2</f>
        <v>0.5</v>
      </c>
      <c r="D285" t="s">
        <v>973</v>
      </c>
      <c r="E285" s="43" t="s">
        <v>921</v>
      </c>
    </row>
    <row r="286" spans="1:5" ht="12.75">
      <c r="A286" s="24" t="s">
        <v>1812</v>
      </c>
      <c r="B286">
        <v>7</v>
      </c>
      <c r="C286">
        <f t="shared" si="8"/>
        <v>0.5</v>
      </c>
      <c r="D286" t="s">
        <v>975</v>
      </c>
      <c r="E286" s="13" t="s">
        <v>974</v>
      </c>
    </row>
    <row r="287" spans="1:5" ht="12.75">
      <c r="A287" t="s">
        <v>1392</v>
      </c>
      <c r="B287">
        <v>8</v>
      </c>
      <c r="C287">
        <f t="shared" si="8"/>
        <v>0.5</v>
      </c>
      <c r="D287" t="s">
        <v>976</v>
      </c>
      <c r="E287" s="13" t="s">
        <v>1399</v>
      </c>
    </row>
    <row r="288" spans="1:5" ht="12.75">
      <c r="A288" t="s">
        <v>1393</v>
      </c>
      <c r="B288">
        <v>9</v>
      </c>
      <c r="C288">
        <f t="shared" si="8"/>
        <v>0.5</v>
      </c>
      <c r="D288" t="s">
        <v>977</v>
      </c>
      <c r="E288" s="43" t="s">
        <v>1398</v>
      </c>
    </row>
    <row r="289" spans="1:6" ht="12.75">
      <c r="A289" t="s">
        <v>1814</v>
      </c>
      <c r="B289">
        <v>10</v>
      </c>
      <c r="C289">
        <f t="shared" si="8"/>
        <v>0.5</v>
      </c>
      <c r="D289" t="s">
        <v>978</v>
      </c>
      <c r="E289" s="1" t="s">
        <v>1400</v>
      </c>
      <c r="F289" t="s">
        <v>1810</v>
      </c>
    </row>
    <row r="290" spans="1:6" ht="12.75">
      <c r="A290" t="s">
        <v>1815</v>
      </c>
      <c r="B290">
        <v>11</v>
      </c>
      <c r="C290">
        <f t="shared" si="8"/>
        <v>0.5</v>
      </c>
      <c r="D290" t="s">
        <v>979</v>
      </c>
      <c r="E290" s="1" t="s">
        <v>1387</v>
      </c>
      <c r="F290" t="s">
        <v>1396</v>
      </c>
    </row>
    <row r="291" spans="1:6" ht="12.75">
      <c r="A291" s="53" t="s">
        <v>1807</v>
      </c>
      <c r="B291">
        <v>12</v>
      </c>
      <c r="C291">
        <f>1/4</f>
        <v>0.25</v>
      </c>
      <c r="D291" t="s">
        <v>980</v>
      </c>
      <c r="E291" s="43" t="s">
        <v>921</v>
      </c>
      <c r="F291" t="s">
        <v>1401</v>
      </c>
    </row>
    <row r="292" spans="2:4" ht="12.75">
      <c r="B292" s="38" t="s">
        <v>981</v>
      </c>
      <c r="C292"/>
      <c r="D292" s="5" t="s">
        <v>982</v>
      </c>
    </row>
    <row r="293" spans="1:4" ht="12.75">
      <c r="A293" s="59" t="s">
        <v>1413</v>
      </c>
      <c r="B293">
        <v>1</v>
      </c>
      <c r="C293">
        <f>1/4</f>
        <v>0.25</v>
      </c>
      <c r="D293" t="s">
        <v>983</v>
      </c>
    </row>
    <row r="294" spans="1:6" ht="12.75">
      <c r="A294" s="59"/>
      <c r="B294">
        <v>2</v>
      </c>
      <c r="C294">
        <f>1/2</f>
        <v>0.5</v>
      </c>
      <c r="D294" t="s">
        <v>1390</v>
      </c>
      <c r="F294" t="s">
        <v>1811</v>
      </c>
    </row>
    <row r="295" spans="1:6" ht="12.75">
      <c r="A295" s="59"/>
      <c r="B295">
        <v>3</v>
      </c>
      <c r="C295">
        <f>1/2</f>
        <v>0.5</v>
      </c>
      <c r="D295" t="s">
        <v>984</v>
      </c>
      <c r="F295" t="s">
        <v>1404</v>
      </c>
    </row>
    <row r="296" spans="1:4" ht="12.75">
      <c r="A296" s="59"/>
      <c r="B296">
        <v>4</v>
      </c>
      <c r="C296">
        <f>1/4</f>
        <v>0.25</v>
      </c>
      <c r="D296" t="s">
        <v>1389</v>
      </c>
    </row>
    <row r="297" spans="2:4" ht="12.75">
      <c r="B297"/>
      <c r="C297"/>
      <c r="D297" s="5" t="s">
        <v>985</v>
      </c>
    </row>
    <row r="298" spans="2:4" ht="12.75">
      <c r="B298" s="38" t="s">
        <v>986</v>
      </c>
      <c r="C298"/>
      <c r="D298" s="5" t="s">
        <v>987</v>
      </c>
    </row>
    <row r="299" spans="2:4" ht="12.75">
      <c r="B299">
        <v>1</v>
      </c>
      <c r="C299">
        <f>5/8</f>
        <v>0.625</v>
      </c>
      <c r="D299" t="s">
        <v>988</v>
      </c>
    </row>
    <row r="300" spans="2:4" ht="12.75">
      <c r="B300">
        <v>2</v>
      </c>
      <c r="C300">
        <f>5/8</f>
        <v>0.625</v>
      </c>
      <c r="D300" t="s">
        <v>989</v>
      </c>
    </row>
    <row r="301" spans="2:4" ht="12.75">
      <c r="B301">
        <v>3</v>
      </c>
      <c r="C301">
        <f>3/8</f>
        <v>0.375</v>
      </c>
      <c r="D301" t="s">
        <v>990</v>
      </c>
    </row>
    <row r="302" spans="2:4" ht="12.75">
      <c r="B302">
        <v>4</v>
      </c>
      <c r="C302">
        <f>3/8</f>
        <v>0.375</v>
      </c>
      <c r="D302" t="s">
        <v>991</v>
      </c>
    </row>
    <row r="303" spans="2:4" ht="12.75">
      <c r="B303" s="38" t="s">
        <v>992</v>
      </c>
      <c r="C303"/>
      <c r="D303" s="5" t="s">
        <v>993</v>
      </c>
    </row>
    <row r="304" spans="1:5" ht="12.75">
      <c r="A304" t="s">
        <v>835</v>
      </c>
      <c r="B304">
        <v>1</v>
      </c>
      <c r="C304">
        <f>1/4</f>
        <v>0.25</v>
      </c>
      <c r="D304" t="s">
        <v>994</v>
      </c>
      <c r="E304" t="s">
        <v>995</v>
      </c>
    </row>
    <row r="305" spans="1:5" ht="12.75">
      <c r="A305" t="s">
        <v>996</v>
      </c>
      <c r="B305">
        <v>2</v>
      </c>
      <c r="C305"/>
      <c r="D305" t="s">
        <v>997</v>
      </c>
      <c r="E305" t="s">
        <v>998</v>
      </c>
    </row>
    <row r="306" spans="1:5" ht="12.75">
      <c r="A306" t="s">
        <v>550</v>
      </c>
      <c r="B306">
        <v>3</v>
      </c>
      <c r="C306"/>
      <c r="D306" t="s">
        <v>999</v>
      </c>
      <c r="E306" s="43" t="s">
        <v>921</v>
      </c>
    </row>
    <row r="307" spans="1:5" ht="12.75">
      <c r="A307" t="s">
        <v>843</v>
      </c>
      <c r="B307">
        <v>4</v>
      </c>
      <c r="C307"/>
      <c r="D307" t="s">
        <v>1000</v>
      </c>
      <c r="E307" t="s">
        <v>1001</v>
      </c>
    </row>
    <row r="308" spans="1:5" ht="12.75">
      <c r="A308" t="s">
        <v>549</v>
      </c>
      <c r="B308">
        <v>5</v>
      </c>
      <c r="C308"/>
      <c r="D308" t="s">
        <v>1002</v>
      </c>
      <c r="E308" s="43" t="s">
        <v>921</v>
      </c>
    </row>
    <row r="309" spans="1:5" ht="12.75">
      <c r="A309" t="s">
        <v>841</v>
      </c>
      <c r="B309">
        <v>6</v>
      </c>
      <c r="C309"/>
      <c r="D309" t="s">
        <v>1003</v>
      </c>
      <c r="E309" t="s">
        <v>1004</v>
      </c>
    </row>
    <row r="310" spans="1:5" ht="12.75">
      <c r="A310" t="s">
        <v>842</v>
      </c>
      <c r="B310">
        <v>7</v>
      </c>
      <c r="C310"/>
      <c r="D310" t="s">
        <v>1005</v>
      </c>
      <c r="E310" s="43" t="s">
        <v>921</v>
      </c>
    </row>
    <row r="311" spans="1:5" ht="12.75">
      <c r="A311" t="s">
        <v>1006</v>
      </c>
      <c r="B311">
        <v>8</v>
      </c>
      <c r="C311"/>
      <c r="D311" t="s">
        <v>1007</v>
      </c>
      <c r="E311" t="s">
        <v>1232</v>
      </c>
    </row>
    <row r="312" spans="1:6" ht="12.75">
      <c r="A312" t="s">
        <v>547</v>
      </c>
      <c r="B312">
        <v>9</v>
      </c>
      <c r="C312"/>
      <c r="D312" t="s">
        <v>1008</v>
      </c>
      <c r="E312" t="s">
        <v>1009</v>
      </c>
      <c r="F312" t="s">
        <v>1790</v>
      </c>
    </row>
    <row r="313" spans="1:5" ht="12.75">
      <c r="A313" t="s">
        <v>840</v>
      </c>
      <c r="B313">
        <v>10</v>
      </c>
      <c r="C313"/>
      <c r="D313" t="s">
        <v>1010</v>
      </c>
      <c r="E313" s="43" t="s">
        <v>921</v>
      </c>
    </row>
    <row r="314" spans="1:6" ht="12.75">
      <c r="A314" t="s">
        <v>548</v>
      </c>
      <c r="B314">
        <v>11</v>
      </c>
      <c r="C314"/>
      <c r="D314" t="s">
        <v>1011</v>
      </c>
      <c r="E314" t="s">
        <v>1012</v>
      </c>
      <c r="F314" t="s">
        <v>1013</v>
      </c>
    </row>
    <row r="315" spans="2:4" ht="12.75">
      <c r="B315"/>
      <c r="C315"/>
      <c r="D315" s="44" t="s">
        <v>1014</v>
      </c>
    </row>
    <row r="316" spans="1:4" ht="12.75">
      <c r="A316" t="s">
        <v>1123</v>
      </c>
      <c r="B316" s="60" t="s">
        <v>992</v>
      </c>
      <c r="C316">
        <f>1/2</f>
        <v>0.5</v>
      </c>
      <c r="D316" s="45" t="s">
        <v>1015</v>
      </c>
    </row>
    <row r="317" spans="1:4" ht="12.75">
      <c r="A317" t="s">
        <v>555</v>
      </c>
      <c r="B317" s="60"/>
      <c r="C317">
        <f>1/2</f>
        <v>0.5</v>
      </c>
      <c r="D317" s="45" t="s">
        <v>1016</v>
      </c>
    </row>
    <row r="318" spans="1:4" ht="12.75">
      <c r="A318" t="s">
        <v>556</v>
      </c>
      <c r="B318" s="60"/>
      <c r="C318">
        <f>1/2</f>
        <v>0.5</v>
      </c>
      <c r="D318" s="45" t="s">
        <v>1017</v>
      </c>
    </row>
    <row r="319" spans="1:4" ht="12.75">
      <c r="A319" t="s">
        <v>1124</v>
      </c>
      <c r="B319" s="60"/>
      <c r="C319">
        <f>1/2</f>
        <v>0.5</v>
      </c>
      <c r="D319" s="45" t="s">
        <v>1018</v>
      </c>
    </row>
    <row r="320" spans="2:4" ht="12.75">
      <c r="B320" s="38" t="s">
        <v>1019</v>
      </c>
      <c r="C320"/>
      <c r="D320" s="5" t="s">
        <v>1020</v>
      </c>
    </row>
    <row r="321" spans="1:5" ht="12.75">
      <c r="A321" t="s">
        <v>1233</v>
      </c>
      <c r="B321">
        <v>12</v>
      </c>
      <c r="C321">
        <f>1/2</f>
        <v>0.5</v>
      </c>
      <c r="D321" t="s">
        <v>1021</v>
      </c>
      <c r="E321" t="s">
        <v>1820</v>
      </c>
    </row>
    <row r="322" spans="1:5" ht="12.75">
      <c r="A322" s="24" t="s">
        <v>1816</v>
      </c>
      <c r="B322">
        <v>13</v>
      </c>
      <c r="C322">
        <f>1/2</f>
        <v>0.5</v>
      </c>
      <c r="D322" t="s">
        <v>1022</v>
      </c>
      <c r="E322" t="s">
        <v>1822</v>
      </c>
    </row>
    <row r="323" spans="1:6" ht="12.75">
      <c r="A323" s="24" t="s">
        <v>1234</v>
      </c>
      <c r="B323">
        <v>14</v>
      </c>
      <c r="C323">
        <f>1/2</f>
        <v>0.5</v>
      </c>
      <c r="D323" t="s">
        <v>1023</v>
      </c>
      <c r="E323" s="43" t="s">
        <v>921</v>
      </c>
      <c r="F323" t="s">
        <v>1818</v>
      </c>
    </row>
    <row r="324" spans="1:5" ht="12.75">
      <c r="A324" t="s">
        <v>1817</v>
      </c>
      <c r="B324">
        <v>15</v>
      </c>
      <c r="C324">
        <f>1/2</f>
        <v>0.5</v>
      </c>
      <c r="D324" t="s">
        <v>1024</v>
      </c>
      <c r="E324" t="s">
        <v>1821</v>
      </c>
    </row>
    <row r="325" spans="1:5" ht="12.75">
      <c r="A325" t="s">
        <v>564</v>
      </c>
      <c r="B325" s="17" t="s">
        <v>1025</v>
      </c>
      <c r="C325">
        <f>3/4</f>
        <v>0.75</v>
      </c>
      <c r="D325" t="s">
        <v>1026</v>
      </c>
      <c r="E325" t="s">
        <v>1819</v>
      </c>
    </row>
    <row r="326" spans="2:4" ht="12.75">
      <c r="B326" s="38" t="s">
        <v>1027</v>
      </c>
      <c r="C326"/>
      <c r="D326" s="5" t="s">
        <v>1028</v>
      </c>
    </row>
    <row r="327" spans="1:5" ht="12.75">
      <c r="A327" t="s">
        <v>830</v>
      </c>
      <c r="B327">
        <v>1</v>
      </c>
      <c r="C327"/>
      <c r="D327" t="s">
        <v>1029</v>
      </c>
      <c r="E327" t="s">
        <v>1236</v>
      </c>
    </row>
    <row r="328" spans="1:6" ht="12.75">
      <c r="A328" t="s">
        <v>795</v>
      </c>
      <c r="B328">
        <v>2</v>
      </c>
      <c r="C328"/>
      <c r="D328" t="s">
        <v>1030</v>
      </c>
      <c r="E328" s="43" t="s">
        <v>921</v>
      </c>
      <c r="F328" t="s">
        <v>1743</v>
      </c>
    </row>
    <row r="329" spans="1:5" ht="12.75">
      <c r="A329" t="s">
        <v>831</v>
      </c>
      <c r="B329">
        <v>3</v>
      </c>
      <c r="C329"/>
      <c r="D329" t="s">
        <v>1031</v>
      </c>
      <c r="E329" s="43" t="s">
        <v>921</v>
      </c>
    </row>
    <row r="330" spans="1:5" ht="12.75">
      <c r="A330" s="24" t="s">
        <v>1827</v>
      </c>
      <c r="B330">
        <v>4</v>
      </c>
      <c r="C330"/>
      <c r="D330" t="s">
        <v>1032</v>
      </c>
      <c r="E330" t="s">
        <v>1237</v>
      </c>
    </row>
    <row r="331" spans="1:4" ht="12.75">
      <c r="A331" t="s">
        <v>1235</v>
      </c>
      <c r="B331">
        <v>5</v>
      </c>
      <c r="C331"/>
      <c r="D331" t="s">
        <v>1033</v>
      </c>
    </row>
    <row r="332" spans="1:6" ht="12.75">
      <c r="A332" t="s">
        <v>1238</v>
      </c>
      <c r="B332">
        <v>6</v>
      </c>
      <c r="C332"/>
      <c r="D332" t="s">
        <v>1034</v>
      </c>
      <c r="F332" t="s">
        <v>1035</v>
      </c>
    </row>
    <row r="333" spans="1:5" ht="12.75">
      <c r="A333" t="s">
        <v>834</v>
      </c>
      <c r="B333">
        <v>7</v>
      </c>
      <c r="C333"/>
      <c r="D333" t="s">
        <v>1017</v>
      </c>
      <c r="E333" s="43" t="s">
        <v>921</v>
      </c>
    </row>
    <row r="334" spans="2:4" ht="12.75">
      <c r="B334" s="38" t="s">
        <v>1036</v>
      </c>
      <c r="C334"/>
      <c r="D334" s="5" t="s">
        <v>1037</v>
      </c>
    </row>
    <row r="335" spans="1:5" ht="12.75">
      <c r="A335" t="s">
        <v>1444</v>
      </c>
      <c r="B335">
        <v>1</v>
      </c>
      <c r="C335"/>
      <c r="D335" t="s">
        <v>1038</v>
      </c>
      <c r="E335" s="43" t="s">
        <v>921</v>
      </c>
    </row>
    <row r="336" spans="1:5" ht="12.75">
      <c r="A336" t="s">
        <v>1448</v>
      </c>
      <c r="B336">
        <v>2</v>
      </c>
      <c r="C336"/>
      <c r="D336" t="s">
        <v>1039</v>
      </c>
      <c r="E336" s="43" t="s">
        <v>921</v>
      </c>
    </row>
    <row r="337" spans="1:5" ht="12.75">
      <c r="A337" t="s">
        <v>1449</v>
      </c>
      <c r="B337">
        <v>3</v>
      </c>
      <c r="C337"/>
      <c r="D337" t="s">
        <v>1040</v>
      </c>
      <c r="E337" s="43" t="s">
        <v>921</v>
      </c>
    </row>
    <row r="338" spans="1:5" ht="12.75">
      <c r="A338" s="51" t="s">
        <v>1445</v>
      </c>
      <c r="B338">
        <v>4</v>
      </c>
      <c r="C338"/>
      <c r="D338" t="s">
        <v>1041</v>
      </c>
      <c r="E338" s="43" t="s">
        <v>921</v>
      </c>
    </row>
    <row r="339" spans="1:5" ht="12.75">
      <c r="A339" s="51" t="s">
        <v>1447</v>
      </c>
      <c r="B339">
        <v>5</v>
      </c>
      <c r="C339"/>
      <c r="D339" t="s">
        <v>1042</v>
      </c>
      <c r="E339" s="17" t="s">
        <v>1043</v>
      </c>
    </row>
    <row r="340" spans="1:5" ht="12.75">
      <c r="A340" s="63" t="s">
        <v>823</v>
      </c>
      <c r="B340">
        <v>6</v>
      </c>
      <c r="C340"/>
      <c r="D340" t="s">
        <v>31</v>
      </c>
      <c r="E340" s="43" t="s">
        <v>921</v>
      </c>
    </row>
    <row r="341" spans="1:5" ht="12.75">
      <c r="A341" s="63"/>
      <c r="B341">
        <v>7</v>
      </c>
      <c r="C341"/>
      <c r="D341" t="s">
        <v>1451</v>
      </c>
      <c r="E341" s="43" t="s">
        <v>921</v>
      </c>
    </row>
    <row r="342" spans="1:6" ht="12.75">
      <c r="A342" t="s">
        <v>1786</v>
      </c>
      <c r="B342" s="38" t="s">
        <v>1044</v>
      </c>
      <c r="C342">
        <f>3/4</f>
        <v>0.75</v>
      </c>
      <c r="D342" s="42" t="s">
        <v>1045</v>
      </c>
      <c r="E342" s="47" t="s">
        <v>1175</v>
      </c>
      <c r="F342" t="s">
        <v>1785</v>
      </c>
    </row>
    <row r="344" spans="4:6" ht="19.5" customHeight="1">
      <c r="D344" s="18" t="s">
        <v>1195</v>
      </c>
      <c r="F344" s="30" t="s">
        <v>1260</v>
      </c>
    </row>
    <row r="345" ht="12.75">
      <c r="D345" s="23" t="s">
        <v>1196</v>
      </c>
    </row>
    <row r="346" spans="1:6" ht="12.75">
      <c r="A346" s="52" t="s">
        <v>1511</v>
      </c>
      <c r="B346" s="1">
        <v>1</v>
      </c>
      <c r="C346" s="1">
        <f>3/4</f>
        <v>0.75</v>
      </c>
      <c r="D346" t="s">
        <v>880</v>
      </c>
      <c r="F346" t="s">
        <v>1504</v>
      </c>
    </row>
    <row r="347" spans="1:6" ht="12.75">
      <c r="A347" t="s">
        <v>1505</v>
      </c>
      <c r="B347" s="1">
        <v>2</v>
      </c>
      <c r="C347" s="1">
        <f>3/4</f>
        <v>0.75</v>
      </c>
      <c r="D347" t="s">
        <v>1493</v>
      </c>
      <c r="F347" t="s">
        <v>1494</v>
      </c>
    </row>
    <row r="348" spans="1:6" ht="12.75">
      <c r="A348" t="s">
        <v>1512</v>
      </c>
      <c r="B348" s="1">
        <v>3</v>
      </c>
      <c r="C348" s="1">
        <f>3/4</f>
        <v>0.75</v>
      </c>
      <c r="D348" t="s">
        <v>1128</v>
      </c>
      <c r="F348" t="s">
        <v>1495</v>
      </c>
    </row>
    <row r="349" spans="1:6" ht="12.75">
      <c r="A349" t="s">
        <v>1502</v>
      </c>
      <c r="B349" s="1">
        <v>4</v>
      </c>
      <c r="C349" s="1">
        <f>3/4</f>
        <v>0.75</v>
      </c>
      <c r="D349" t="s">
        <v>1197</v>
      </c>
      <c r="F349" t="s">
        <v>1496</v>
      </c>
    </row>
    <row r="350" spans="1:6" ht="12.75">
      <c r="A350" s="62" t="s">
        <v>1491</v>
      </c>
      <c r="B350" s="1">
        <v>5</v>
      </c>
      <c r="C350" s="1">
        <f>1/2</f>
        <v>0.5</v>
      </c>
      <c r="D350" t="s">
        <v>1198</v>
      </c>
      <c r="F350" t="s">
        <v>1498</v>
      </c>
    </row>
    <row r="351" spans="1:6" ht="12.75">
      <c r="A351" s="62"/>
      <c r="B351" s="1">
        <v>6</v>
      </c>
      <c r="C351" s="1">
        <f>1/4</f>
        <v>0.25</v>
      </c>
      <c r="D351" t="s">
        <v>1497</v>
      </c>
      <c r="F351" t="s">
        <v>1499</v>
      </c>
    </row>
    <row r="352" spans="1:6" ht="12.75">
      <c r="A352" t="s">
        <v>1515</v>
      </c>
      <c r="B352" s="1">
        <v>7</v>
      </c>
      <c r="C352" s="1">
        <f>1/2</f>
        <v>0.5</v>
      </c>
      <c r="D352" t="s">
        <v>1199</v>
      </c>
      <c r="E352" s="1" t="s">
        <v>1223</v>
      </c>
      <c r="F352" t="s">
        <v>1522</v>
      </c>
    </row>
    <row r="353" spans="1:6" ht="12.75">
      <c r="A353" t="s">
        <v>1513</v>
      </c>
      <c r="B353" s="1">
        <v>8</v>
      </c>
      <c r="C353" s="1">
        <f>1/2</f>
        <v>0.5</v>
      </c>
      <c r="D353" t="s">
        <v>886</v>
      </c>
      <c r="E353" s="1"/>
      <c r="F353" t="s">
        <v>1501</v>
      </c>
    </row>
    <row r="354" spans="1:6" ht="12.75">
      <c r="A354" t="s">
        <v>1514</v>
      </c>
      <c r="B354" s="1">
        <v>9</v>
      </c>
      <c r="C354" s="1">
        <f>1/4</f>
        <v>0.25</v>
      </c>
      <c r="D354" t="s">
        <v>1130</v>
      </c>
      <c r="F354" t="s">
        <v>1503</v>
      </c>
    </row>
    <row r="355" spans="1:6" ht="12.75">
      <c r="A355" t="s">
        <v>1500</v>
      </c>
      <c r="B355" s="1">
        <v>10</v>
      </c>
      <c r="C355" s="1">
        <f>3/8</f>
        <v>0.375</v>
      </c>
      <c r="D355" t="s">
        <v>884</v>
      </c>
      <c r="E355" s="1" t="s">
        <v>1519</v>
      </c>
      <c r="F355" s="54" t="s">
        <v>1521</v>
      </c>
    </row>
    <row r="356" spans="1:6" ht="12.75">
      <c r="A356" t="s">
        <v>1507</v>
      </c>
      <c r="B356" s="1">
        <v>11</v>
      </c>
      <c r="C356" s="1">
        <f>1/2</f>
        <v>0.5</v>
      </c>
      <c r="D356" t="s">
        <v>883</v>
      </c>
      <c r="F356" t="s">
        <v>1520</v>
      </c>
    </row>
    <row r="357" spans="1:6" ht="12.75">
      <c r="A357" s="62" t="s">
        <v>1516</v>
      </c>
      <c r="B357" s="1">
        <v>12</v>
      </c>
      <c r="C357" s="1">
        <f>1/4</f>
        <v>0.25</v>
      </c>
      <c r="D357" t="s">
        <v>1200</v>
      </c>
      <c r="F357" s="63" t="s">
        <v>1517</v>
      </c>
    </row>
    <row r="358" spans="1:6" ht="12.75">
      <c r="A358" s="62"/>
      <c r="B358" s="1">
        <v>13</v>
      </c>
      <c r="C358" s="1">
        <f>1/2</f>
        <v>0.5</v>
      </c>
      <c r="D358" t="s">
        <v>1201</v>
      </c>
      <c r="F358" s="63"/>
    </row>
    <row r="359" spans="1:6" ht="12.75">
      <c r="A359" s="62" t="s">
        <v>1506</v>
      </c>
      <c r="B359" s="1">
        <v>14</v>
      </c>
      <c r="C359" s="1">
        <f>1/4</f>
        <v>0.25</v>
      </c>
      <c r="D359" t="s">
        <v>885</v>
      </c>
      <c r="E359" s="1" t="s">
        <v>1523</v>
      </c>
      <c r="F359" t="s">
        <v>1508</v>
      </c>
    </row>
    <row r="360" spans="1:6" ht="12.75">
      <c r="A360" s="62"/>
      <c r="B360" s="1">
        <v>15</v>
      </c>
      <c r="C360" s="1">
        <f>1/2</f>
        <v>0.5</v>
      </c>
      <c r="D360" t="s">
        <v>881</v>
      </c>
      <c r="F360" t="s">
        <v>1490</v>
      </c>
    </row>
    <row r="361" spans="1:6" ht="12.75">
      <c r="A361" s="52" t="s">
        <v>1511</v>
      </c>
      <c r="B361" s="1">
        <v>16</v>
      </c>
      <c r="C361" s="1">
        <f>1/4</f>
        <v>0.25</v>
      </c>
      <c r="D361" t="s">
        <v>882</v>
      </c>
      <c r="F361" t="s">
        <v>1518</v>
      </c>
    </row>
    <row r="362" spans="1:6" ht="12.75">
      <c r="A362" s="52" t="s">
        <v>1511</v>
      </c>
      <c r="B362" s="1">
        <v>17</v>
      </c>
      <c r="C362" s="1">
        <f>1/2</f>
        <v>0.5</v>
      </c>
      <c r="D362" t="s">
        <v>1202</v>
      </c>
      <c r="F362" t="s">
        <v>1510</v>
      </c>
    </row>
    <row r="363" spans="1:6" ht="12.75">
      <c r="A363" t="s">
        <v>1492</v>
      </c>
      <c r="B363" s="1">
        <v>18</v>
      </c>
      <c r="C363" s="1">
        <f>1/2</f>
        <v>0.5</v>
      </c>
      <c r="D363" t="s">
        <v>1203</v>
      </c>
      <c r="F363" t="s">
        <v>1509</v>
      </c>
    </row>
    <row r="364" ht="12.75">
      <c r="C364" s="1">
        <f>SUM(C346:C363)</f>
        <v>8.625</v>
      </c>
    </row>
  </sheetData>
  <mergeCells count="37">
    <mergeCell ref="F97:F99"/>
    <mergeCell ref="A248:A249"/>
    <mergeCell ref="A125:A126"/>
    <mergeCell ref="A359:A360"/>
    <mergeCell ref="F357:F358"/>
    <mergeCell ref="A274:A275"/>
    <mergeCell ref="A340:A341"/>
    <mergeCell ref="A276:A277"/>
    <mergeCell ref="E125:E126"/>
    <mergeCell ref="F260:F261"/>
    <mergeCell ref="A229:A230"/>
    <mergeCell ref="F33:F34"/>
    <mergeCell ref="E168:E176"/>
    <mergeCell ref="A357:A358"/>
    <mergeCell ref="A240:A242"/>
    <mergeCell ref="F248:F249"/>
    <mergeCell ref="A293:A296"/>
    <mergeCell ref="B316:B319"/>
    <mergeCell ref="A260:A261"/>
    <mergeCell ref="E274:E275"/>
    <mergeCell ref="A350:A351"/>
    <mergeCell ref="F18:F20"/>
    <mergeCell ref="F244:F245"/>
    <mergeCell ref="F29:F30"/>
    <mergeCell ref="A29:A30"/>
    <mergeCell ref="F240:F242"/>
    <mergeCell ref="A33:A34"/>
    <mergeCell ref="A201:A202"/>
    <mergeCell ref="A204:A205"/>
    <mergeCell ref="F201:F202"/>
    <mergeCell ref="F123:F126"/>
    <mergeCell ref="E178:E184"/>
    <mergeCell ref="A105:A107"/>
    <mergeCell ref="F105:F107"/>
    <mergeCell ref="E105:E107"/>
    <mergeCell ref="A114:A115"/>
    <mergeCell ref="F114:F115"/>
  </mergeCells>
  <printOptions gridLines="1"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Ülo Rehepapp</dc:creator>
  <cp:keywords/>
  <dc:description/>
  <cp:lastModifiedBy>Ülo Rehepapp</cp:lastModifiedBy>
  <cp:lastPrinted>2006-04-03T14:25:41Z</cp:lastPrinted>
  <dcterms:created xsi:type="dcterms:W3CDTF">2001-09-09T15:23:54Z</dcterms:created>
  <dcterms:modified xsi:type="dcterms:W3CDTF">2008-03-20T17:46:12Z</dcterms:modified>
  <cp:category/>
  <cp:version/>
  <cp:contentType/>
  <cp:contentStatus/>
</cp:coreProperties>
</file>